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1"/>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'BS'!$A$2:$J$61</definedName>
    <definedName name="_xlnm.Print_Area" localSheetId="2">'CFS'!$A$1:$K$58</definedName>
    <definedName name="_xlnm.Print_Area" localSheetId="0">'IS'!$A$2:$L$47</definedName>
    <definedName name="_xlnm.Print_Area" localSheetId="4">'NTA-A'!$A$8:$L$109</definedName>
    <definedName name="_xlnm.Print_Area" localSheetId="5">'NTA-B'!$A$8:$K$128</definedName>
    <definedName name="_xlnm.Print_Area" localSheetId="3">'SE'!$A$1:$J$32</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<sst xmlns="http://schemas.openxmlformats.org/spreadsheetml/2006/main" count="349" uniqueCount="260">
  <si>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</si>
  <si>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</si>
  <si>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</si>
  <si>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</si>
  <si>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</si>
  <si>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</si>
  <si>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</si>
  <si>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</si>
  <si>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</si>
  <si>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</si>
  <si>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</si>
  <si>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</si>
  <si>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</si>
  <si>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</si>
  <si>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</si>
  <si>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</si>
  <si>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</si>
  <si>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</si>
  <si>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</si>
  <si>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</si>
  <si>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</si>
  <si>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</si>
  <si>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</si>
  <si>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</si>
  <si>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</si>
  <si>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</si>
  <si>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</si>
  <si>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</si>
  <si>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Investing Activities</t>
  </si>
  <si>
    <t>Other Investments (Purchase of Fixed Assets)</t>
  </si>
  <si>
    <t>Financing Activities</t>
  </si>
  <si>
    <t>Interest Paid</t>
  </si>
  <si>
    <t>Net Change in Cash and Cash Equivalents</t>
  </si>
  <si>
    <t>Cash and Cash Equivalents at beginning of year</t>
  </si>
  <si>
    <t>Share</t>
  </si>
  <si>
    <t>Capital</t>
  </si>
  <si>
    <t>Premium</t>
  </si>
  <si>
    <t>Reserve</t>
  </si>
  <si>
    <t>Total</t>
  </si>
  <si>
    <t>Minority Interests</t>
  </si>
  <si>
    <t>Quarter</t>
  </si>
  <si>
    <t>Ended</t>
  </si>
  <si>
    <t>INDIVIDUAL QUARTER</t>
  </si>
  <si>
    <t>Year To</t>
  </si>
  <si>
    <t>Date Ended</t>
  </si>
  <si>
    <t>CUMULATIVE QUARTER</t>
  </si>
  <si>
    <t>RM'000</t>
  </si>
  <si>
    <t>C.I. HOLDINGS BERHAD</t>
  </si>
  <si>
    <t>CONDENSED CONSOLIDATED BALANCE SHEETS</t>
  </si>
  <si>
    <t>Unaudited</t>
  </si>
  <si>
    <t>as at</t>
  </si>
  <si>
    <t>Audited</t>
  </si>
  <si>
    <t>CONDENSED CONSOLIDATED CASH FLOW STATEMENTS</t>
  </si>
  <si>
    <t xml:space="preserve">CONDENSED CONSOLIDATED STATEMENTS OF CHANGES IN EQUITY </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</si>
  <si>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</si>
  <si>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</si>
  <si>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</si>
  <si>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</si>
  <si>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</si>
  <si>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</si>
  <si>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</si>
  <si>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</si>
  <si>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</si>
  <si>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</si>
  <si>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</si>
  <si>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</si>
  <si>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</si>
  <si>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</si>
  <si>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</si>
  <si>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</si>
  <si>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</si>
  <si>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</si>
  <si>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</si>
  <si>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Inter-segment elimination</t>
  </si>
  <si>
    <t>Associated company</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</si>
  <si>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</si>
  <si>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</si>
  <si>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</si>
  <si>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</si>
  <si>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</si>
  <si>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</si>
  <si>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</si>
  <si>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</si>
  <si>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</si>
  <si>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</si>
  <si>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</si>
  <si>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</si>
  <si>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</si>
  <si>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</si>
  <si>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</si>
  <si>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</si>
  <si>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</si>
  <si>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</si>
  <si>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</si>
  <si>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</si>
  <si>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</si>
  <si>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</si>
  <si>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</si>
  <si>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</si>
  <si>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</si>
  <si>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</si>
  <si>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</si>
  <si>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</si>
  <si>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</si>
  <si>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</si>
  <si>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</si>
  <si>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</si>
  <si>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</si>
  <si>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</si>
  <si>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</si>
  <si>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</si>
  <si>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</si>
  <si>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</si>
  <si>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</si>
  <si>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</si>
  <si>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</si>
  <si>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</si>
  <si>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</si>
  <si>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</si>
  <si>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</si>
  <si>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Inter-segment pricing is determined based on a negotiated basis.</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</si>
  <si>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</si>
  <si>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</si>
  <si>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</si>
  <si>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</si>
  <si>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</si>
  <si>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</si>
  <si>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</si>
  <si>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</si>
  <si>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</si>
  <si>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</si>
  <si>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Auditors' Report</t>
  </si>
  <si>
    <t>The Group's business operations are not signicantly affected by seasonal or cyclical factors.</t>
  </si>
  <si>
    <t>Subsequent material events</t>
  </si>
  <si>
    <t>CONDENSED CONSOLIDATED INCOME STATEMENTS</t>
  </si>
  <si>
    <t>Building and construction related products</t>
  </si>
  <si>
    <t>(37918-A)</t>
  </si>
  <si>
    <t>Net tangible assets per share (RM)</t>
  </si>
  <si>
    <t>Sen</t>
  </si>
  <si>
    <t>Unsecured *</t>
  </si>
  <si>
    <t>*</t>
  </si>
  <si>
    <t>Non-Cash Items</t>
  </si>
  <si>
    <t>Non-Operating Items</t>
  </si>
  <si>
    <t>Interest Received</t>
  </si>
  <si>
    <t>2003</t>
  </si>
  <si>
    <t>Reserve on</t>
  </si>
  <si>
    <t>Consolidation</t>
  </si>
  <si>
    <t>Property, plant and equipment</t>
  </si>
  <si>
    <t xml:space="preserve"> </t>
  </si>
  <si>
    <t>Unallocated corporate expenses</t>
  </si>
  <si>
    <t>Investment holding</t>
  </si>
  <si>
    <t>Segment revenue</t>
  </si>
  <si>
    <t>Segment results</t>
  </si>
  <si>
    <t>Special</t>
  </si>
  <si>
    <t>Corresponding</t>
  </si>
  <si>
    <t>Balance as at 1st July 2003</t>
  </si>
  <si>
    <t xml:space="preserve">- Unsecured </t>
  </si>
  <si>
    <t>Tax (Paid)/Refund</t>
  </si>
  <si>
    <t>Proceeds from Sale of Fixed Assets</t>
  </si>
  <si>
    <t>Status of corporate proposals</t>
  </si>
  <si>
    <t>No dividend had been paid during the reporting quarter.</t>
  </si>
  <si>
    <t>2004</t>
  </si>
  <si>
    <t>(a)</t>
  </si>
  <si>
    <t>(b)</t>
  </si>
  <si>
    <t>ADDITIONAL INFORMATION REQUIRED BY THE LISTING REQUIREMENTS OF BURSA MALAYSIA SECURITIES BERHAD</t>
  </si>
  <si>
    <t>figures have not been audited.</t>
  </si>
  <si>
    <t>30.06.2004</t>
  </si>
  <si>
    <t>Others</t>
  </si>
  <si>
    <t>Corporate Proposals</t>
  </si>
  <si>
    <t>Status of Utilisation of Proceeds</t>
  </si>
  <si>
    <t>As approved</t>
  </si>
  <si>
    <t>by the</t>
  </si>
  <si>
    <t>Securities</t>
  </si>
  <si>
    <t>Commission</t>
  </si>
  <si>
    <t xml:space="preserve">Utilised </t>
  </si>
  <si>
    <t>Utilisation</t>
  </si>
  <si>
    <t>Working capital, including the estimated expenses</t>
  </si>
  <si>
    <t>for the Corporate Exercises</t>
  </si>
  <si>
    <t>A14</t>
  </si>
  <si>
    <t>Significant Related Party Transactions</t>
  </si>
  <si>
    <t>The Company or its subsidiaries</t>
  </si>
  <si>
    <t>Permanis Sandilands Sdn Bhd</t>
  </si>
  <si>
    <t xml:space="preserve">Nature of </t>
  </si>
  <si>
    <t>Transaction</t>
  </si>
  <si>
    <t>Pizza Hut Restaurants</t>
  </si>
  <si>
    <t>Sdn Bhd</t>
  </si>
  <si>
    <t>Sale and distribution</t>
  </si>
  <si>
    <t xml:space="preserve">of Permanis's beverages </t>
  </si>
  <si>
    <t>by Permanis Sandilands</t>
  </si>
  <si>
    <t>("Permanis Sandilands")</t>
  </si>
  <si>
    <t>•</t>
  </si>
  <si>
    <t>Unutilised</t>
  </si>
  <si>
    <t>Bottlers and Cases</t>
  </si>
  <si>
    <t>Trademark and Intellectual Property</t>
  </si>
  <si>
    <t>Equity Investments</t>
  </si>
  <si>
    <t>Beverages</t>
  </si>
  <si>
    <t>Earnings per share</t>
  </si>
  <si>
    <t xml:space="preserve">Basic </t>
  </si>
  <si>
    <t>Diluted</t>
  </si>
  <si>
    <t xml:space="preserve">KFC (Peninsular Malaysia) </t>
  </si>
  <si>
    <t xml:space="preserve">Kedai Ayamas Sdn Bhd </t>
  </si>
  <si>
    <t>Rasa Ayamas Sdn Bhd</t>
  </si>
  <si>
    <t>Permanis Sdn Bhd</t>
  </si>
  <si>
    <t>("Permanis")</t>
  </si>
  <si>
    <t>Drawdown of Borrowings</t>
  </si>
  <si>
    <t>Repayment of Borrowings</t>
  </si>
  <si>
    <t>Authorised and contracted for</t>
  </si>
  <si>
    <t>Quarterly Report on consolidated results for the first financial quarter ended 30th September 2004</t>
  </si>
  <si>
    <t xml:space="preserve">Quarterly report on consolidated results for the first financial quarter ended 30th September 2004. These </t>
  </si>
  <si>
    <t>30.09.2004</t>
  </si>
  <si>
    <t>30.09.2003</t>
  </si>
  <si>
    <t>Balance as at 1st July 2004</t>
  </si>
  <si>
    <t>Balance as at 30th September 2004</t>
  </si>
  <si>
    <t>Balance as at 30th September 2003</t>
  </si>
  <si>
    <t>3 months ended</t>
  </si>
  <si>
    <t>There were no changes in the composition of the Group for the current quarter.</t>
  </si>
  <si>
    <t>30.09.04</t>
  </si>
  <si>
    <t>30.09.03</t>
  </si>
  <si>
    <t>There were no purchases or disposals of quoted securities for the current quarter.</t>
  </si>
  <si>
    <t>Part payment fo the 51% Permanis Acquisition</t>
  </si>
  <si>
    <t>Pep Bottlers Acquisition</t>
  </si>
  <si>
    <t>Details of the Group's bank borrowings as at 30th September 2004 are as follows:</t>
  </si>
  <si>
    <t>Accumulated</t>
  </si>
  <si>
    <t>Loss</t>
  </si>
  <si>
    <t>Amount Due From Associate</t>
  </si>
  <si>
    <t>Profit after taxation</t>
  </si>
  <si>
    <t>Profit/(Loss) from Operations</t>
  </si>
  <si>
    <t>Profit/(Loss) Before Taxation</t>
  </si>
  <si>
    <t>Profit/(Loss) After Taxation</t>
  </si>
  <si>
    <t>Net Profit/(Loss) for the Period</t>
  </si>
  <si>
    <t>Profit/(Loss) before Taxation</t>
  </si>
  <si>
    <t>30/09/2004</t>
  </si>
  <si>
    <t>Diluted profit per share</t>
  </si>
  <si>
    <t xml:space="preserve">Weighted average number of ordinary shares </t>
  </si>
  <si>
    <t>in issue ('000)</t>
  </si>
  <si>
    <t>Basic earnings/(loss)  per share</t>
  </si>
  <si>
    <t>for diluted earnings per share('000)</t>
  </si>
  <si>
    <t xml:space="preserve">deemed to have been issued for no </t>
  </si>
  <si>
    <t>consideration upon exercise of warrants</t>
  </si>
  <si>
    <t>Quarter Ended</t>
  </si>
  <si>
    <t>Year To Date Ended</t>
  </si>
  <si>
    <t>Year To date Ended</t>
  </si>
  <si>
    <t>Net Cash Used in Operating Activities</t>
  </si>
  <si>
    <t>Net Cash (Used in)/Generated from Investing Activities</t>
  </si>
  <si>
    <t>Net Cash Generated from/(Used in) Financing Activities</t>
  </si>
  <si>
    <t>Cash and Cash Equivalents at end of period</t>
  </si>
  <si>
    <t>Bank overdrafts</t>
  </si>
  <si>
    <t>Diluted earnings/(loss) per share (sen)</t>
  </si>
  <si>
    <t>Basic earnings/(loss) per share (sen)</t>
  </si>
  <si>
    <t>Net profit/(loss) for the period</t>
  </si>
  <si>
    <t>Operating Profit/(Loss) Before Working Capital Changes</t>
  </si>
  <si>
    <t>Cash Used in Operating Activities</t>
  </si>
  <si>
    <t>Included in the unsecured short term borrowings is foreign currency of USD507,895.</t>
  </si>
  <si>
    <t xml:space="preserve">KFC (Sarawak) Sdn Bhd </t>
  </si>
  <si>
    <t>KFC (Sabah) Sdn Bhd</t>
  </si>
  <si>
    <t>Non-Current Assets</t>
  </si>
  <si>
    <t>Financed By:</t>
  </si>
  <si>
    <t>Transacting Parties</t>
  </si>
  <si>
    <t>(The Condensed Consolidated Income Statements should be read in conjunction with the Audited</t>
  </si>
  <si>
    <t>Financial Statements for the year ended 30th June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</si>
</sst>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_(* #,##0.000_);_(* \(#,##0.000\);_(* &quot;-&quot;??_);_(@_)"/>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43" fontId="0" fillId="0" borderId="0" xfId="15" applyNumberFormat="1" applyFont="1" applyAlignment="1">
      <alignment/>
    </xf>
    <xf numFmtId="165"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64" fontId="0" fillId="0" borderId="0" xfId="15" applyNumberFormat="1" applyFont="1" applyAlignment="1" quotePrefix="1">
      <alignment/>
    </xf>
    <xf numFmtId="165" fontId="0" fillId="0" borderId="10" xfId="15" applyNumberFormat="1" applyBorder="1" applyAlignment="1">
      <alignment/>
    </xf>
    <xf numFmtId="165" fontId="0" fillId="0" borderId="11" xfId="15" applyNumberFormat="1" applyBorder="1" applyAlignment="1">
      <alignment/>
    </xf>
    <xf numFmtId="0" fontId="0" fillId="0" borderId="12" xfId="0" applyBorder="1" applyAlignment="1">
      <alignment/>
    </xf>
    <xf numFmtId="165" fontId="0" fillId="0" borderId="13" xfId="15" applyNumberFormat="1" applyBorder="1" applyAlignment="1">
      <alignment/>
    </xf>
    <xf numFmtId="165" fontId="0" fillId="0" borderId="14" xfId="15" applyNumberFormat="1" applyBorder="1" applyAlignment="1">
      <alignment/>
    </xf>
    <xf numFmtId="165" fontId="0" fillId="0" borderId="15" xfId="15" applyNumberFormat="1" applyBorder="1" applyAlignment="1">
      <alignment/>
    </xf>
    <xf numFmtId="165" fontId="0" fillId="0" borderId="16" xfId="15" applyNumberFormat="1" applyBorder="1" applyAlignment="1">
      <alignment/>
    </xf>
    <xf numFmtId="43" fontId="0" fillId="0" borderId="2" xfId="15" applyNumberFormat="1" applyBorder="1" applyAlignment="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9525</xdr:rowOff>
    </xdr:from>
    <xdr:to>
      <xdr:col>10</xdr:col>
      <xdr:colOff>714375</xdr:colOff>
      <xdr:row>10</xdr:row>
      <xdr:rowOff>57150</xdr:rowOff>
    </xdr:to>
    <xdr:sp>
      <xdr:nvSpPr>
        <xdr:cNvPr id="1" name="TextBox 1"/>
        <xdr:cNvSpPr txBox="1">
          <a:spLocks noChangeArrowheads="1"/>
        </xdr:cNvSpPr>
      </xdr:nvSpPr>
      <xdr:spPr>
        <a:xfrm>
          <a:off x="419100" y="1381125"/>
          <a:ext cx="62865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and paragraph 9.22 of the Listing Requirements of Bursa Malaysia Securities Berhad.
</a:t>
          </a:r>
        </a:p>
      </xdr:txBody>
    </xdr:sp>
    <xdr:clientData/>
  </xdr:twoCellAnchor>
  <xdr:twoCellAnchor>
    <xdr:from>
      <xdr:col>1</xdr:col>
      <xdr:colOff>9525</xdr:colOff>
      <xdr:row>29</xdr:row>
      <xdr:rowOff>9525</xdr:rowOff>
    </xdr:from>
    <xdr:to>
      <xdr:col>11</xdr:col>
      <xdr:colOff>0</xdr:colOff>
      <xdr:row>31</xdr:row>
      <xdr:rowOff>38100</xdr:rowOff>
    </xdr:to>
    <xdr:sp>
      <xdr:nvSpPr>
        <xdr:cNvPr id="2" name="TextBox 2"/>
        <xdr:cNvSpPr txBox="1">
          <a:spLocks noChangeArrowheads="1"/>
        </xdr:cNvSpPr>
      </xdr:nvSpPr>
      <xdr:spPr>
        <a:xfrm>
          <a:off x="409575" y="4781550"/>
          <a:ext cx="6334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36</xdr:row>
      <xdr:rowOff>0</xdr:rowOff>
    </xdr:from>
    <xdr:to>
      <xdr:col>10</xdr:col>
      <xdr:colOff>590550</xdr:colOff>
      <xdr:row>36</xdr:row>
      <xdr:rowOff>0</xdr:rowOff>
    </xdr:to>
    <xdr:sp>
      <xdr:nvSpPr>
        <xdr:cNvPr id="3" name="TextBox 3"/>
        <xdr:cNvSpPr txBox="1">
          <a:spLocks noChangeArrowheads="1"/>
        </xdr:cNvSpPr>
      </xdr:nvSpPr>
      <xdr:spPr>
        <a:xfrm>
          <a:off x="419100" y="590550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45</xdr:row>
      <xdr:rowOff>76200</xdr:rowOff>
    </xdr:from>
    <xdr:to>
      <xdr:col>7</xdr:col>
      <xdr:colOff>600075</xdr:colOff>
      <xdr:row>45</xdr:row>
      <xdr:rowOff>76200</xdr:rowOff>
    </xdr:to>
    <xdr:sp>
      <xdr:nvSpPr>
        <xdr:cNvPr id="4" name="Line 4"/>
        <xdr:cNvSpPr>
          <a:spLocks/>
        </xdr:cNvSpPr>
      </xdr:nvSpPr>
      <xdr:spPr>
        <a:xfrm>
          <a:off x="3676650" y="74390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45</xdr:row>
      <xdr:rowOff>76200</xdr:rowOff>
    </xdr:from>
    <xdr:to>
      <xdr:col>10</xdr:col>
      <xdr:colOff>600075</xdr:colOff>
      <xdr:row>45</xdr:row>
      <xdr:rowOff>76200</xdr:rowOff>
    </xdr:to>
    <xdr:sp>
      <xdr:nvSpPr>
        <xdr:cNvPr id="5" name="Line 5"/>
        <xdr:cNvSpPr>
          <a:spLocks/>
        </xdr:cNvSpPr>
      </xdr:nvSpPr>
      <xdr:spPr>
        <a:xfrm>
          <a:off x="6019800" y="74390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68</xdr:row>
      <xdr:rowOff>0</xdr:rowOff>
    </xdr:from>
    <xdr:to>
      <xdr:col>10</xdr:col>
      <xdr:colOff>647700</xdr:colOff>
      <xdr:row>68</xdr:row>
      <xdr:rowOff>0</xdr:rowOff>
    </xdr:to>
    <xdr:sp>
      <xdr:nvSpPr>
        <xdr:cNvPr id="6" name="TextBox 6"/>
        <xdr:cNvSpPr txBox="1">
          <a:spLocks noChangeArrowheads="1"/>
        </xdr:cNvSpPr>
      </xdr:nvSpPr>
      <xdr:spPr>
        <a:xfrm>
          <a:off x="409575" y="111061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62</xdr:row>
      <xdr:rowOff>19050</xdr:rowOff>
    </xdr:from>
    <xdr:to>
      <xdr:col>10</xdr:col>
      <xdr:colOff>647700</xdr:colOff>
      <xdr:row>64</xdr:row>
      <xdr:rowOff>0</xdr:rowOff>
    </xdr:to>
    <xdr:sp>
      <xdr:nvSpPr>
        <xdr:cNvPr id="7" name="TextBox 7"/>
        <xdr:cNvSpPr txBox="1">
          <a:spLocks noChangeArrowheads="1"/>
        </xdr:cNvSpPr>
      </xdr:nvSpPr>
      <xdr:spPr>
        <a:xfrm>
          <a:off x="447675" y="10153650"/>
          <a:ext cx="61912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72</xdr:row>
      <xdr:rowOff>152400</xdr:rowOff>
    </xdr:from>
    <xdr:to>
      <xdr:col>10</xdr:col>
      <xdr:colOff>638175</xdr:colOff>
      <xdr:row>73</xdr:row>
      <xdr:rowOff>0</xdr:rowOff>
    </xdr:to>
    <xdr:sp>
      <xdr:nvSpPr>
        <xdr:cNvPr id="8" name="TextBox 8"/>
        <xdr:cNvSpPr txBox="1">
          <a:spLocks noChangeArrowheads="1"/>
        </xdr:cNvSpPr>
      </xdr:nvSpPr>
      <xdr:spPr>
        <a:xfrm>
          <a:off x="419100" y="11906250"/>
          <a:ext cx="62103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76</xdr:row>
      <xdr:rowOff>0</xdr:rowOff>
    </xdr:from>
    <xdr:to>
      <xdr:col>10</xdr:col>
      <xdr:colOff>638175</xdr:colOff>
      <xdr:row>76</xdr:row>
      <xdr:rowOff>0</xdr:rowOff>
    </xdr:to>
    <xdr:sp>
      <xdr:nvSpPr>
        <xdr:cNvPr id="9" name="TextBox 9"/>
        <xdr:cNvSpPr txBox="1">
          <a:spLocks noChangeArrowheads="1"/>
        </xdr:cNvSpPr>
      </xdr:nvSpPr>
      <xdr:spPr>
        <a:xfrm>
          <a:off x="419100" y="12401550"/>
          <a:ext cx="6210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10" name="TextBox 10"/>
        <xdr:cNvSpPr txBox="1">
          <a:spLocks noChangeArrowheads="1"/>
        </xdr:cNvSpPr>
      </xdr:nvSpPr>
      <xdr:spPr>
        <a:xfrm>
          <a:off x="257175" y="234315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33</xdr:row>
      <xdr:rowOff>0</xdr:rowOff>
    </xdr:from>
    <xdr:to>
      <xdr:col>11</xdr:col>
      <xdr:colOff>9525</xdr:colOff>
      <xdr:row>36</xdr:row>
      <xdr:rowOff>66675</xdr:rowOff>
    </xdr:to>
    <xdr:sp>
      <xdr:nvSpPr>
        <xdr:cNvPr id="11" name="TextBox 11"/>
        <xdr:cNvSpPr txBox="1">
          <a:spLocks noChangeArrowheads="1"/>
        </xdr:cNvSpPr>
      </xdr:nvSpPr>
      <xdr:spPr>
        <a:xfrm>
          <a:off x="419100" y="5419725"/>
          <a:ext cx="633412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69</xdr:row>
      <xdr:rowOff>0</xdr:rowOff>
    </xdr:from>
    <xdr:to>
      <xdr:col>11</xdr:col>
      <xdr:colOff>19050</xdr:colOff>
      <xdr:row>69</xdr:row>
      <xdr:rowOff>0</xdr:rowOff>
    </xdr:to>
    <xdr:sp>
      <xdr:nvSpPr>
        <xdr:cNvPr id="12" name="TextBox 12"/>
        <xdr:cNvSpPr txBox="1">
          <a:spLocks noChangeArrowheads="1"/>
        </xdr:cNvSpPr>
      </xdr:nvSpPr>
      <xdr:spPr>
        <a:xfrm>
          <a:off x="266700" y="11268075"/>
          <a:ext cx="6496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73</xdr:row>
      <xdr:rowOff>0</xdr:rowOff>
    </xdr:from>
    <xdr:to>
      <xdr:col>11</xdr:col>
      <xdr:colOff>0</xdr:colOff>
      <xdr:row>73</xdr:row>
      <xdr:rowOff>0</xdr:rowOff>
    </xdr:to>
    <xdr:sp>
      <xdr:nvSpPr>
        <xdr:cNvPr id="13" name="TextBox 14"/>
        <xdr:cNvSpPr txBox="1">
          <a:spLocks noChangeArrowheads="1"/>
        </xdr:cNvSpPr>
      </xdr:nvSpPr>
      <xdr:spPr>
        <a:xfrm>
          <a:off x="419100" y="11915775"/>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25</xdr:row>
      <xdr:rowOff>9525</xdr:rowOff>
    </xdr:from>
    <xdr:to>
      <xdr:col>10</xdr:col>
      <xdr:colOff>638175</xdr:colOff>
      <xdr:row>27</xdr:row>
      <xdr:rowOff>28575</xdr:rowOff>
    </xdr:to>
    <xdr:sp>
      <xdr:nvSpPr>
        <xdr:cNvPr id="14" name="TextBox 15"/>
        <xdr:cNvSpPr txBox="1">
          <a:spLocks noChangeArrowheads="1"/>
        </xdr:cNvSpPr>
      </xdr:nvSpPr>
      <xdr:spPr>
        <a:xfrm>
          <a:off x="419100" y="4133850"/>
          <a:ext cx="621030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38</xdr:row>
      <xdr:rowOff>0</xdr:rowOff>
    </xdr:from>
    <xdr:to>
      <xdr:col>10</xdr:col>
      <xdr:colOff>628650</xdr:colOff>
      <xdr:row>38</xdr:row>
      <xdr:rowOff>0</xdr:rowOff>
    </xdr:to>
    <xdr:sp>
      <xdr:nvSpPr>
        <xdr:cNvPr id="15" name="TextBox 16"/>
        <xdr:cNvSpPr txBox="1">
          <a:spLocks noChangeArrowheads="1"/>
        </xdr:cNvSpPr>
      </xdr:nvSpPr>
      <xdr:spPr>
        <a:xfrm>
          <a:off x="419100" y="6229350"/>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68</xdr:row>
      <xdr:rowOff>0</xdr:rowOff>
    </xdr:from>
    <xdr:to>
      <xdr:col>10</xdr:col>
      <xdr:colOff>581025</xdr:colOff>
      <xdr:row>68</xdr:row>
      <xdr:rowOff>0</xdr:rowOff>
    </xdr:to>
    <xdr:sp>
      <xdr:nvSpPr>
        <xdr:cNvPr id="16" name="TextBox 17"/>
        <xdr:cNvSpPr txBox="1">
          <a:spLocks noChangeArrowheads="1"/>
        </xdr:cNvSpPr>
      </xdr:nvSpPr>
      <xdr:spPr>
        <a:xfrm>
          <a:off x="419100" y="11106150"/>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68</xdr:row>
      <xdr:rowOff>0</xdr:rowOff>
    </xdr:from>
    <xdr:to>
      <xdr:col>10</xdr:col>
      <xdr:colOff>638175</xdr:colOff>
      <xdr:row>68</xdr:row>
      <xdr:rowOff>0</xdr:rowOff>
    </xdr:to>
    <xdr:sp>
      <xdr:nvSpPr>
        <xdr:cNvPr id="17" name="TextBox 18"/>
        <xdr:cNvSpPr txBox="1">
          <a:spLocks noChangeArrowheads="1"/>
        </xdr:cNvSpPr>
      </xdr:nvSpPr>
      <xdr:spPr>
        <a:xfrm>
          <a:off x="666750" y="111061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68</xdr:row>
      <xdr:rowOff>0</xdr:rowOff>
    </xdr:from>
    <xdr:to>
      <xdr:col>10</xdr:col>
      <xdr:colOff>638175</xdr:colOff>
      <xdr:row>68</xdr:row>
      <xdr:rowOff>0</xdr:rowOff>
    </xdr:to>
    <xdr:sp>
      <xdr:nvSpPr>
        <xdr:cNvPr id="18" name="TextBox 19"/>
        <xdr:cNvSpPr txBox="1">
          <a:spLocks noChangeArrowheads="1"/>
        </xdr:cNvSpPr>
      </xdr:nvSpPr>
      <xdr:spPr>
        <a:xfrm>
          <a:off x="647700" y="111061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69</xdr:row>
      <xdr:rowOff>0</xdr:rowOff>
    </xdr:from>
    <xdr:to>
      <xdr:col>10</xdr:col>
      <xdr:colOff>619125</xdr:colOff>
      <xdr:row>69</xdr:row>
      <xdr:rowOff>0</xdr:rowOff>
    </xdr:to>
    <xdr:sp>
      <xdr:nvSpPr>
        <xdr:cNvPr id="19" name="TextBox 20"/>
        <xdr:cNvSpPr txBox="1">
          <a:spLocks noChangeArrowheads="1"/>
        </xdr:cNvSpPr>
      </xdr:nvSpPr>
      <xdr:spPr>
        <a:xfrm>
          <a:off x="400050" y="11268075"/>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20" name="TextBox 21"/>
        <xdr:cNvSpPr txBox="1">
          <a:spLocks noChangeArrowheads="1"/>
        </xdr:cNvSpPr>
      </xdr:nvSpPr>
      <xdr:spPr>
        <a:xfrm>
          <a:off x="419100" y="23431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18</xdr:row>
      <xdr:rowOff>9525</xdr:rowOff>
    </xdr:from>
    <xdr:to>
      <xdr:col>10</xdr:col>
      <xdr:colOff>714375</xdr:colOff>
      <xdr:row>20</xdr:row>
      <xdr:rowOff>66675</xdr:rowOff>
    </xdr:to>
    <xdr:sp>
      <xdr:nvSpPr>
        <xdr:cNvPr id="21" name="TextBox 22"/>
        <xdr:cNvSpPr txBox="1">
          <a:spLocks noChangeArrowheads="1"/>
        </xdr:cNvSpPr>
      </xdr:nvSpPr>
      <xdr:spPr>
        <a:xfrm>
          <a:off x="400050" y="3000375"/>
          <a:ext cx="63055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2004 was not subject to any qualification.</a:t>
          </a:r>
        </a:p>
      </xdr:txBody>
    </xdr:sp>
    <xdr:clientData/>
  </xdr:twoCellAnchor>
  <xdr:twoCellAnchor>
    <xdr:from>
      <xdr:col>1</xdr:col>
      <xdr:colOff>19050</xdr:colOff>
      <xdr:row>65</xdr:row>
      <xdr:rowOff>19050</xdr:rowOff>
    </xdr:from>
    <xdr:to>
      <xdr:col>10</xdr:col>
      <xdr:colOff>628650</xdr:colOff>
      <xdr:row>67</xdr:row>
      <xdr:rowOff>57150</xdr:rowOff>
    </xdr:to>
    <xdr:sp>
      <xdr:nvSpPr>
        <xdr:cNvPr id="22" name="TextBox 23"/>
        <xdr:cNvSpPr txBox="1">
          <a:spLocks noChangeArrowheads="1"/>
        </xdr:cNvSpPr>
      </xdr:nvSpPr>
      <xdr:spPr>
        <a:xfrm>
          <a:off x="419100" y="10639425"/>
          <a:ext cx="62007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2004.</a:t>
          </a:r>
        </a:p>
      </xdr:txBody>
    </xdr:sp>
    <xdr:clientData/>
  </xdr:twoCellAnchor>
  <xdr:twoCellAnchor>
    <xdr:from>
      <xdr:col>1</xdr:col>
      <xdr:colOff>9525</xdr:colOff>
      <xdr:row>69</xdr:row>
      <xdr:rowOff>0</xdr:rowOff>
    </xdr:from>
    <xdr:to>
      <xdr:col>10</xdr:col>
      <xdr:colOff>647700</xdr:colOff>
      <xdr:row>69</xdr:row>
      <xdr:rowOff>0</xdr:rowOff>
    </xdr:to>
    <xdr:sp>
      <xdr:nvSpPr>
        <xdr:cNvPr id="23" name="TextBox 24"/>
        <xdr:cNvSpPr txBox="1">
          <a:spLocks noChangeArrowheads="1"/>
        </xdr:cNvSpPr>
      </xdr:nvSpPr>
      <xdr:spPr>
        <a:xfrm>
          <a:off x="409575" y="1126807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4" name="TextBox 25"/>
        <xdr:cNvSpPr txBox="1">
          <a:spLocks noChangeArrowheads="1"/>
        </xdr:cNvSpPr>
      </xdr:nvSpPr>
      <xdr:spPr>
        <a:xfrm>
          <a:off x="381000" y="235267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2004.</a:t>
          </a:r>
        </a:p>
      </xdr:txBody>
    </xdr:sp>
    <xdr:clientData/>
  </xdr:twoCellAnchor>
  <xdr:twoCellAnchor>
    <xdr:from>
      <xdr:col>1</xdr:col>
      <xdr:colOff>19050</xdr:colOff>
      <xdr:row>17</xdr:row>
      <xdr:rowOff>0</xdr:rowOff>
    </xdr:from>
    <xdr:to>
      <xdr:col>10</xdr:col>
      <xdr:colOff>619125</xdr:colOff>
      <xdr:row>17</xdr:row>
      <xdr:rowOff>0</xdr:rowOff>
    </xdr:to>
    <xdr:sp>
      <xdr:nvSpPr>
        <xdr:cNvPr id="25" name="TextBox 26"/>
        <xdr:cNvSpPr txBox="1">
          <a:spLocks noChangeArrowheads="1"/>
        </xdr:cNvSpPr>
      </xdr:nvSpPr>
      <xdr:spPr>
        <a:xfrm>
          <a:off x="419100" y="282892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17</xdr:row>
      <xdr:rowOff>0</xdr:rowOff>
    </xdr:from>
    <xdr:to>
      <xdr:col>10</xdr:col>
      <xdr:colOff>609600</xdr:colOff>
      <xdr:row>17</xdr:row>
      <xdr:rowOff>0</xdr:rowOff>
    </xdr:to>
    <xdr:sp>
      <xdr:nvSpPr>
        <xdr:cNvPr id="26" name="TextBox 27"/>
        <xdr:cNvSpPr txBox="1">
          <a:spLocks noChangeArrowheads="1"/>
        </xdr:cNvSpPr>
      </xdr:nvSpPr>
      <xdr:spPr>
        <a:xfrm>
          <a:off x="428625" y="28289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11</xdr:row>
      <xdr:rowOff>19050</xdr:rowOff>
    </xdr:from>
    <xdr:to>
      <xdr:col>10</xdr:col>
      <xdr:colOff>628650</xdr:colOff>
      <xdr:row>13</xdr:row>
      <xdr:rowOff>38100</xdr:rowOff>
    </xdr:to>
    <xdr:sp>
      <xdr:nvSpPr>
        <xdr:cNvPr id="27" name="TextBox 28"/>
        <xdr:cNvSpPr txBox="1">
          <a:spLocks noChangeArrowheads="1"/>
        </xdr:cNvSpPr>
      </xdr:nvSpPr>
      <xdr:spPr>
        <a:xfrm>
          <a:off x="400050" y="1876425"/>
          <a:ext cx="6219825" cy="34290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The interim financial report should be read in conjunction with the audited financial statements of the Group for the year ended 30th June 2004.</a:t>
          </a:r>
        </a:p>
      </xdr:txBody>
    </xdr:sp>
    <xdr:clientData/>
  </xdr:twoCellAnchor>
  <xdr:twoCellAnchor>
    <xdr:from>
      <xdr:col>0</xdr:col>
      <xdr:colOff>390525</xdr:colOff>
      <xdr:row>72</xdr:row>
      <xdr:rowOff>0</xdr:rowOff>
    </xdr:from>
    <xdr:to>
      <xdr:col>11</xdr:col>
      <xdr:colOff>0</xdr:colOff>
      <xdr:row>72</xdr:row>
      <xdr:rowOff>0</xdr:rowOff>
    </xdr:to>
    <xdr:sp>
      <xdr:nvSpPr>
        <xdr:cNvPr id="28" name="TextBox 29"/>
        <xdr:cNvSpPr txBox="1">
          <a:spLocks noChangeArrowheads="1"/>
        </xdr:cNvSpPr>
      </xdr:nvSpPr>
      <xdr:spPr>
        <a:xfrm>
          <a:off x="390525" y="117538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69</xdr:row>
      <xdr:rowOff>0</xdr:rowOff>
    </xdr:from>
    <xdr:to>
      <xdr:col>11</xdr:col>
      <xdr:colOff>9525</xdr:colOff>
      <xdr:row>69</xdr:row>
      <xdr:rowOff>0</xdr:rowOff>
    </xdr:to>
    <xdr:sp>
      <xdr:nvSpPr>
        <xdr:cNvPr id="29" name="TextBox 30"/>
        <xdr:cNvSpPr txBox="1">
          <a:spLocks noChangeArrowheads="1"/>
        </xdr:cNvSpPr>
      </xdr:nvSpPr>
      <xdr:spPr>
        <a:xfrm>
          <a:off x="638175" y="1126807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69</xdr:row>
      <xdr:rowOff>0</xdr:rowOff>
    </xdr:from>
    <xdr:to>
      <xdr:col>10</xdr:col>
      <xdr:colOff>619125</xdr:colOff>
      <xdr:row>69</xdr:row>
      <xdr:rowOff>0</xdr:rowOff>
    </xdr:to>
    <xdr:sp>
      <xdr:nvSpPr>
        <xdr:cNvPr id="30" name="TextBox 31"/>
        <xdr:cNvSpPr txBox="1">
          <a:spLocks noChangeArrowheads="1"/>
        </xdr:cNvSpPr>
      </xdr:nvSpPr>
      <xdr:spPr>
        <a:xfrm>
          <a:off x="647700" y="11268075"/>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69</xdr:row>
      <xdr:rowOff>0</xdr:rowOff>
    </xdr:from>
    <xdr:to>
      <xdr:col>10</xdr:col>
      <xdr:colOff>628650</xdr:colOff>
      <xdr:row>69</xdr:row>
      <xdr:rowOff>0</xdr:rowOff>
    </xdr:to>
    <xdr:sp>
      <xdr:nvSpPr>
        <xdr:cNvPr id="31" name="TextBox 32"/>
        <xdr:cNvSpPr txBox="1">
          <a:spLocks noChangeArrowheads="1"/>
        </xdr:cNvSpPr>
      </xdr:nvSpPr>
      <xdr:spPr>
        <a:xfrm>
          <a:off x="657225" y="11268075"/>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69</xdr:row>
      <xdr:rowOff>19050</xdr:rowOff>
    </xdr:from>
    <xdr:to>
      <xdr:col>10</xdr:col>
      <xdr:colOff>619125</xdr:colOff>
      <xdr:row>71</xdr:row>
      <xdr:rowOff>57150</xdr:rowOff>
    </xdr:to>
    <xdr:sp>
      <xdr:nvSpPr>
        <xdr:cNvPr id="32" name="TextBox 33"/>
        <xdr:cNvSpPr txBox="1">
          <a:spLocks noChangeArrowheads="1"/>
        </xdr:cNvSpPr>
      </xdr:nvSpPr>
      <xdr:spPr>
        <a:xfrm>
          <a:off x="409575" y="11287125"/>
          <a:ext cx="62007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September 2004 up to the date of this report.</a:t>
          </a:r>
        </a:p>
      </xdr:txBody>
    </xdr:sp>
    <xdr:clientData/>
  </xdr:twoCellAnchor>
  <xdr:twoCellAnchor>
    <xdr:from>
      <xdr:col>1</xdr:col>
      <xdr:colOff>9525</xdr:colOff>
      <xdr:row>94</xdr:row>
      <xdr:rowOff>9525</xdr:rowOff>
    </xdr:from>
    <xdr:to>
      <xdr:col>10</xdr:col>
      <xdr:colOff>647700</xdr:colOff>
      <xdr:row>95</xdr:row>
      <xdr:rowOff>28575</xdr:rowOff>
    </xdr:to>
    <xdr:sp>
      <xdr:nvSpPr>
        <xdr:cNvPr id="33" name="TextBox 34"/>
        <xdr:cNvSpPr txBox="1">
          <a:spLocks noChangeArrowheads="1"/>
        </xdr:cNvSpPr>
      </xdr:nvSpPr>
      <xdr:spPr>
        <a:xfrm>
          <a:off x="409575" y="15382875"/>
          <a:ext cx="62293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74</xdr:row>
      <xdr:rowOff>0</xdr:rowOff>
    </xdr:from>
    <xdr:to>
      <xdr:col>10</xdr:col>
      <xdr:colOff>638175</xdr:colOff>
      <xdr:row>74</xdr:row>
      <xdr:rowOff>66675</xdr:rowOff>
    </xdr:to>
    <xdr:sp>
      <xdr:nvSpPr>
        <xdr:cNvPr id="34" name="TextBox 35"/>
        <xdr:cNvSpPr txBox="1">
          <a:spLocks noChangeArrowheads="1"/>
        </xdr:cNvSpPr>
      </xdr:nvSpPr>
      <xdr:spPr>
        <a:xfrm>
          <a:off x="409575" y="12077700"/>
          <a:ext cx="6219825" cy="66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xdr:row>
      <xdr:rowOff>0</xdr:rowOff>
    </xdr:from>
    <xdr:to>
      <xdr:col>11</xdr:col>
      <xdr:colOff>0</xdr:colOff>
      <xdr:row>17</xdr:row>
      <xdr:rowOff>0</xdr:rowOff>
    </xdr:to>
    <xdr:sp>
      <xdr:nvSpPr>
        <xdr:cNvPr id="35" name="TextBox 36"/>
        <xdr:cNvSpPr txBox="1">
          <a:spLocks noChangeArrowheads="1"/>
        </xdr:cNvSpPr>
      </xdr:nvSpPr>
      <xdr:spPr>
        <a:xfrm>
          <a:off x="419100" y="2828925"/>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17</xdr:row>
      <xdr:rowOff>0</xdr:rowOff>
    </xdr:from>
    <xdr:to>
      <xdr:col>10</xdr:col>
      <xdr:colOff>733425</xdr:colOff>
      <xdr:row>17</xdr:row>
      <xdr:rowOff>0</xdr:rowOff>
    </xdr:to>
    <xdr:sp>
      <xdr:nvSpPr>
        <xdr:cNvPr id="36" name="TextBox 37"/>
        <xdr:cNvSpPr txBox="1">
          <a:spLocks noChangeArrowheads="1"/>
        </xdr:cNvSpPr>
      </xdr:nvSpPr>
      <xdr:spPr>
        <a:xfrm>
          <a:off x="428625" y="2828925"/>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17</xdr:row>
      <xdr:rowOff>0</xdr:rowOff>
    </xdr:from>
    <xdr:to>
      <xdr:col>10</xdr:col>
      <xdr:colOff>695325</xdr:colOff>
      <xdr:row>17</xdr:row>
      <xdr:rowOff>0</xdr:rowOff>
    </xdr:to>
    <xdr:sp>
      <xdr:nvSpPr>
        <xdr:cNvPr id="37" name="TextBox 38"/>
        <xdr:cNvSpPr txBox="1">
          <a:spLocks noChangeArrowheads="1"/>
        </xdr:cNvSpPr>
      </xdr:nvSpPr>
      <xdr:spPr>
        <a:xfrm>
          <a:off x="419100" y="282892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17</xdr:row>
      <xdr:rowOff>0</xdr:rowOff>
    </xdr:from>
    <xdr:to>
      <xdr:col>11</xdr:col>
      <xdr:colOff>0</xdr:colOff>
      <xdr:row>17</xdr:row>
      <xdr:rowOff>0</xdr:rowOff>
    </xdr:to>
    <xdr:sp>
      <xdr:nvSpPr>
        <xdr:cNvPr id="38" name="TextBox 39"/>
        <xdr:cNvSpPr txBox="1">
          <a:spLocks noChangeArrowheads="1"/>
        </xdr:cNvSpPr>
      </xdr:nvSpPr>
      <xdr:spPr>
        <a:xfrm>
          <a:off x="400050" y="28289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17</xdr:row>
      <xdr:rowOff>0</xdr:rowOff>
    </xdr:from>
    <xdr:to>
      <xdr:col>10</xdr:col>
      <xdr:colOff>733425</xdr:colOff>
      <xdr:row>17</xdr:row>
      <xdr:rowOff>0</xdr:rowOff>
    </xdr:to>
    <xdr:sp>
      <xdr:nvSpPr>
        <xdr:cNvPr id="39" name="TextBox 40"/>
        <xdr:cNvSpPr txBox="1">
          <a:spLocks noChangeArrowheads="1"/>
        </xdr:cNvSpPr>
      </xdr:nvSpPr>
      <xdr:spPr>
        <a:xfrm>
          <a:off x="381000" y="28289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73</xdr:row>
      <xdr:rowOff>0</xdr:rowOff>
    </xdr:from>
    <xdr:to>
      <xdr:col>10</xdr:col>
      <xdr:colOff>714375</xdr:colOff>
      <xdr:row>73</xdr:row>
      <xdr:rowOff>0</xdr:rowOff>
    </xdr:to>
    <xdr:sp>
      <xdr:nvSpPr>
        <xdr:cNvPr id="40" name="TextBox 41"/>
        <xdr:cNvSpPr txBox="1">
          <a:spLocks noChangeArrowheads="1"/>
        </xdr:cNvSpPr>
      </xdr:nvSpPr>
      <xdr:spPr>
        <a:xfrm>
          <a:off x="666750" y="11915775"/>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73</xdr:row>
      <xdr:rowOff>0</xdr:rowOff>
    </xdr:from>
    <xdr:to>
      <xdr:col>10</xdr:col>
      <xdr:colOff>714375</xdr:colOff>
      <xdr:row>73</xdr:row>
      <xdr:rowOff>0</xdr:rowOff>
    </xdr:to>
    <xdr:sp>
      <xdr:nvSpPr>
        <xdr:cNvPr id="41" name="TextBox 42"/>
        <xdr:cNvSpPr txBox="1">
          <a:spLocks noChangeArrowheads="1"/>
        </xdr:cNvSpPr>
      </xdr:nvSpPr>
      <xdr:spPr>
        <a:xfrm>
          <a:off x="685800" y="11915775"/>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73</xdr:row>
      <xdr:rowOff>0</xdr:rowOff>
    </xdr:from>
    <xdr:to>
      <xdr:col>10</xdr:col>
      <xdr:colOff>714375</xdr:colOff>
      <xdr:row>73</xdr:row>
      <xdr:rowOff>0</xdr:rowOff>
    </xdr:to>
    <xdr:sp>
      <xdr:nvSpPr>
        <xdr:cNvPr id="42" name="TextBox 43"/>
        <xdr:cNvSpPr txBox="1">
          <a:spLocks noChangeArrowheads="1"/>
        </xdr:cNvSpPr>
      </xdr:nvSpPr>
      <xdr:spPr>
        <a:xfrm>
          <a:off x="638175" y="1191577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84</xdr:row>
      <xdr:rowOff>0</xdr:rowOff>
    </xdr:from>
    <xdr:to>
      <xdr:col>11</xdr:col>
      <xdr:colOff>0</xdr:colOff>
      <xdr:row>85</xdr:row>
      <xdr:rowOff>66675</xdr:rowOff>
    </xdr:to>
    <xdr:sp>
      <xdr:nvSpPr>
        <xdr:cNvPr id="1" name="TextBox 1"/>
        <xdr:cNvSpPr txBox="1">
          <a:spLocks noChangeArrowheads="1"/>
        </xdr:cNvSpPr>
      </xdr:nvSpPr>
      <xdr:spPr>
        <a:xfrm>
          <a:off x="409575" y="13725525"/>
          <a:ext cx="641032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98</xdr:row>
      <xdr:rowOff>0</xdr:rowOff>
    </xdr:from>
    <xdr:to>
      <xdr:col>11</xdr:col>
      <xdr:colOff>0</xdr:colOff>
      <xdr:row>98</xdr:row>
      <xdr:rowOff>0</xdr:rowOff>
    </xdr:to>
    <xdr:sp>
      <xdr:nvSpPr>
        <xdr:cNvPr id="2" name="TextBox 2"/>
        <xdr:cNvSpPr txBox="1">
          <a:spLocks noChangeArrowheads="1"/>
        </xdr:cNvSpPr>
      </xdr:nvSpPr>
      <xdr:spPr>
        <a:xfrm>
          <a:off x="361950" y="159924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102</xdr:row>
      <xdr:rowOff>0</xdr:rowOff>
    </xdr:from>
    <xdr:to>
      <xdr:col>11</xdr:col>
      <xdr:colOff>0</xdr:colOff>
      <xdr:row>102</xdr:row>
      <xdr:rowOff>0</xdr:rowOff>
    </xdr:to>
    <xdr:sp>
      <xdr:nvSpPr>
        <xdr:cNvPr id="3" name="TextBox 3"/>
        <xdr:cNvSpPr txBox="1">
          <a:spLocks noChangeArrowheads="1"/>
        </xdr:cNvSpPr>
      </xdr:nvSpPr>
      <xdr:spPr>
        <a:xfrm>
          <a:off x="666750" y="1664017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48</xdr:row>
      <xdr:rowOff>0</xdr:rowOff>
    </xdr:from>
    <xdr:to>
      <xdr:col>10</xdr:col>
      <xdr:colOff>581025</xdr:colOff>
      <xdr:row>48</xdr:row>
      <xdr:rowOff>0</xdr:rowOff>
    </xdr:to>
    <xdr:sp>
      <xdr:nvSpPr>
        <xdr:cNvPr id="4" name="TextBox 4"/>
        <xdr:cNvSpPr txBox="1">
          <a:spLocks noChangeArrowheads="1"/>
        </xdr:cNvSpPr>
      </xdr:nvSpPr>
      <xdr:spPr>
        <a:xfrm>
          <a:off x="685800" y="78581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8</xdr:row>
      <xdr:rowOff>9525</xdr:rowOff>
    </xdr:from>
    <xdr:to>
      <xdr:col>11</xdr:col>
      <xdr:colOff>0</xdr:colOff>
      <xdr:row>15</xdr:row>
      <xdr:rowOff>0</xdr:rowOff>
    </xdr:to>
    <xdr:sp>
      <xdr:nvSpPr>
        <xdr:cNvPr id="5" name="TextBox 5"/>
        <xdr:cNvSpPr txBox="1">
          <a:spLocks noChangeArrowheads="1"/>
        </xdr:cNvSpPr>
      </xdr:nvSpPr>
      <xdr:spPr>
        <a:xfrm>
          <a:off x="371475" y="1371600"/>
          <a:ext cx="6448425" cy="1123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913% over the preceding year corresponding period attributable mainly to sales from the beverages division. 
The Group reported a profit before tax of RM3.28 million compared to a loss before tax of RM1.02 million in the preceding year corresponding period. The turnaround was mainly due to profit from the beverages and building and construction related divisions.</a:t>
          </a:r>
        </a:p>
      </xdr:txBody>
    </xdr:sp>
    <xdr:clientData/>
  </xdr:twoCellAnchor>
  <xdr:twoCellAnchor>
    <xdr:from>
      <xdr:col>1</xdr:col>
      <xdr:colOff>28575</xdr:colOff>
      <xdr:row>16</xdr:row>
      <xdr:rowOff>19050</xdr:rowOff>
    </xdr:from>
    <xdr:to>
      <xdr:col>11</xdr:col>
      <xdr:colOff>0</xdr:colOff>
      <xdr:row>20</xdr:row>
      <xdr:rowOff>66675</xdr:rowOff>
    </xdr:to>
    <xdr:sp>
      <xdr:nvSpPr>
        <xdr:cNvPr id="6" name="TextBox 6"/>
        <xdr:cNvSpPr txBox="1">
          <a:spLocks noChangeArrowheads="1"/>
        </xdr:cNvSpPr>
      </xdr:nvSpPr>
      <xdr:spPr>
        <a:xfrm>
          <a:off x="371475" y="2676525"/>
          <a:ext cx="6448425"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RM3.28 million represents an increase of 104% over the preceding quarter's loss before tax of RM55.30 million which had included the recognition of loss on disposal of C.I. Enterprise Sdn Bhd, a wholly owned-subsidiary of RM35.509 million and impairment loss of goodwill of the quarry division of RM20.464 million.
</a:t>
          </a:r>
        </a:p>
      </xdr:txBody>
    </xdr:sp>
    <xdr:clientData/>
  </xdr:twoCellAnchor>
  <xdr:twoCellAnchor>
    <xdr:from>
      <xdr:col>1</xdr:col>
      <xdr:colOff>38100</xdr:colOff>
      <xdr:row>44</xdr:row>
      <xdr:rowOff>0</xdr:rowOff>
    </xdr:from>
    <xdr:to>
      <xdr:col>10</xdr:col>
      <xdr:colOff>276225</xdr:colOff>
      <xdr:row>44</xdr:row>
      <xdr:rowOff>38100</xdr:rowOff>
    </xdr:to>
    <xdr:sp>
      <xdr:nvSpPr>
        <xdr:cNvPr id="7" name="TextBox 7"/>
        <xdr:cNvSpPr txBox="1">
          <a:spLocks noChangeArrowheads="1"/>
        </xdr:cNvSpPr>
      </xdr:nvSpPr>
      <xdr:spPr>
        <a:xfrm>
          <a:off x="381000" y="7210425"/>
          <a:ext cx="5848350"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45</xdr:row>
      <xdr:rowOff>0</xdr:rowOff>
    </xdr:from>
    <xdr:to>
      <xdr:col>11</xdr:col>
      <xdr:colOff>0</xdr:colOff>
      <xdr:row>45</xdr:row>
      <xdr:rowOff>66675</xdr:rowOff>
    </xdr:to>
    <xdr:sp>
      <xdr:nvSpPr>
        <xdr:cNvPr id="8" name="TextBox 8"/>
        <xdr:cNvSpPr txBox="1">
          <a:spLocks noChangeArrowheads="1"/>
        </xdr:cNvSpPr>
      </xdr:nvSpPr>
      <xdr:spPr>
        <a:xfrm>
          <a:off x="676275" y="7372350"/>
          <a:ext cx="6143625" cy="66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94</xdr:row>
      <xdr:rowOff>19050</xdr:rowOff>
    </xdr:from>
    <xdr:to>
      <xdr:col>11</xdr:col>
      <xdr:colOff>0</xdr:colOff>
      <xdr:row>96</xdr:row>
      <xdr:rowOff>38100</xdr:rowOff>
    </xdr:to>
    <xdr:sp>
      <xdr:nvSpPr>
        <xdr:cNvPr id="9" name="TextBox 9"/>
        <xdr:cNvSpPr txBox="1">
          <a:spLocks noChangeArrowheads="1"/>
        </xdr:cNvSpPr>
      </xdr:nvSpPr>
      <xdr:spPr>
        <a:xfrm>
          <a:off x="361950" y="15363825"/>
          <a:ext cx="64579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a:t>
          </a:r>
        </a:p>
      </xdr:txBody>
    </xdr:sp>
    <xdr:clientData/>
  </xdr:twoCellAnchor>
  <xdr:twoCellAnchor>
    <xdr:from>
      <xdr:col>1</xdr:col>
      <xdr:colOff>28575</xdr:colOff>
      <xdr:row>51</xdr:row>
      <xdr:rowOff>0</xdr:rowOff>
    </xdr:from>
    <xdr:to>
      <xdr:col>10</xdr:col>
      <xdr:colOff>590550</xdr:colOff>
      <xdr:row>51</xdr:row>
      <xdr:rowOff>0</xdr:rowOff>
    </xdr:to>
    <xdr:sp>
      <xdr:nvSpPr>
        <xdr:cNvPr id="10" name="TextBox 10"/>
        <xdr:cNvSpPr txBox="1">
          <a:spLocks noChangeArrowheads="1"/>
        </xdr:cNvSpPr>
      </xdr:nvSpPr>
      <xdr:spPr>
        <a:xfrm>
          <a:off x="371475" y="83439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11</xdr:col>
      <xdr:colOff>0</xdr:colOff>
      <xdr:row>25</xdr:row>
      <xdr:rowOff>0</xdr:rowOff>
    </xdr:to>
    <xdr:sp>
      <xdr:nvSpPr>
        <xdr:cNvPr id="11" name="TextBox 11"/>
        <xdr:cNvSpPr txBox="1">
          <a:spLocks noChangeArrowheads="1"/>
        </xdr:cNvSpPr>
      </xdr:nvSpPr>
      <xdr:spPr>
        <a:xfrm>
          <a:off x="342900" y="4114800"/>
          <a:ext cx="6477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51</xdr:row>
      <xdr:rowOff>0</xdr:rowOff>
    </xdr:from>
    <xdr:to>
      <xdr:col>11</xdr:col>
      <xdr:colOff>0</xdr:colOff>
      <xdr:row>51</xdr:row>
      <xdr:rowOff>0</xdr:rowOff>
    </xdr:to>
    <xdr:sp>
      <xdr:nvSpPr>
        <xdr:cNvPr id="12" name="TextBox 12"/>
        <xdr:cNvSpPr txBox="1">
          <a:spLocks noChangeArrowheads="1"/>
        </xdr:cNvSpPr>
      </xdr:nvSpPr>
      <xdr:spPr>
        <a:xfrm>
          <a:off x="657225" y="8343900"/>
          <a:ext cx="61626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51</xdr:row>
      <xdr:rowOff>0</xdr:rowOff>
    </xdr:from>
    <xdr:to>
      <xdr:col>11</xdr:col>
      <xdr:colOff>0</xdr:colOff>
      <xdr:row>51</xdr:row>
      <xdr:rowOff>0</xdr:rowOff>
    </xdr:to>
    <xdr:sp>
      <xdr:nvSpPr>
        <xdr:cNvPr id="13" name="TextBox 13"/>
        <xdr:cNvSpPr txBox="1">
          <a:spLocks noChangeArrowheads="1"/>
        </xdr:cNvSpPr>
      </xdr:nvSpPr>
      <xdr:spPr>
        <a:xfrm>
          <a:off x="361950" y="8343900"/>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51</xdr:row>
      <xdr:rowOff>0</xdr:rowOff>
    </xdr:from>
    <xdr:to>
      <xdr:col>11</xdr:col>
      <xdr:colOff>0</xdr:colOff>
      <xdr:row>51</xdr:row>
      <xdr:rowOff>0</xdr:rowOff>
    </xdr:to>
    <xdr:sp>
      <xdr:nvSpPr>
        <xdr:cNvPr id="14" name="TextBox 14"/>
        <xdr:cNvSpPr txBox="1">
          <a:spLocks noChangeArrowheads="1"/>
        </xdr:cNvSpPr>
      </xdr:nvSpPr>
      <xdr:spPr>
        <a:xfrm>
          <a:off x="657225" y="8343900"/>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51</xdr:row>
      <xdr:rowOff>0</xdr:rowOff>
    </xdr:from>
    <xdr:to>
      <xdr:col>10</xdr:col>
      <xdr:colOff>666750</xdr:colOff>
      <xdr:row>51</xdr:row>
      <xdr:rowOff>0</xdr:rowOff>
    </xdr:to>
    <xdr:sp>
      <xdr:nvSpPr>
        <xdr:cNvPr id="15" name="TextBox 15"/>
        <xdr:cNvSpPr txBox="1">
          <a:spLocks noChangeArrowheads="1"/>
        </xdr:cNvSpPr>
      </xdr:nvSpPr>
      <xdr:spPr>
        <a:xfrm>
          <a:off x="666750" y="834390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51</xdr:row>
      <xdr:rowOff>0</xdr:rowOff>
    </xdr:from>
    <xdr:to>
      <xdr:col>10</xdr:col>
      <xdr:colOff>666750</xdr:colOff>
      <xdr:row>51</xdr:row>
      <xdr:rowOff>0</xdr:rowOff>
    </xdr:to>
    <xdr:sp>
      <xdr:nvSpPr>
        <xdr:cNvPr id="16" name="TextBox 16"/>
        <xdr:cNvSpPr txBox="1">
          <a:spLocks noChangeArrowheads="1"/>
        </xdr:cNvSpPr>
      </xdr:nvSpPr>
      <xdr:spPr>
        <a:xfrm>
          <a:off x="63817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51</xdr:row>
      <xdr:rowOff>0</xdr:rowOff>
    </xdr:from>
    <xdr:to>
      <xdr:col>10</xdr:col>
      <xdr:colOff>676275</xdr:colOff>
      <xdr:row>51</xdr:row>
      <xdr:rowOff>0</xdr:rowOff>
    </xdr:to>
    <xdr:sp>
      <xdr:nvSpPr>
        <xdr:cNvPr id="17" name="TextBox 17"/>
        <xdr:cNvSpPr txBox="1">
          <a:spLocks noChangeArrowheads="1"/>
        </xdr:cNvSpPr>
      </xdr:nvSpPr>
      <xdr:spPr>
        <a:xfrm>
          <a:off x="666750" y="834390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51</xdr:row>
      <xdr:rowOff>0</xdr:rowOff>
    </xdr:from>
    <xdr:to>
      <xdr:col>11</xdr:col>
      <xdr:colOff>0</xdr:colOff>
      <xdr:row>51</xdr:row>
      <xdr:rowOff>0</xdr:rowOff>
    </xdr:to>
    <xdr:sp>
      <xdr:nvSpPr>
        <xdr:cNvPr id="18" name="TextBox 18"/>
        <xdr:cNvSpPr txBox="1">
          <a:spLocks noChangeArrowheads="1"/>
        </xdr:cNvSpPr>
      </xdr:nvSpPr>
      <xdr:spPr>
        <a:xfrm>
          <a:off x="657225" y="8343900"/>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51</xdr:row>
      <xdr:rowOff>0</xdr:rowOff>
    </xdr:from>
    <xdr:to>
      <xdr:col>11</xdr:col>
      <xdr:colOff>0</xdr:colOff>
      <xdr:row>51</xdr:row>
      <xdr:rowOff>0</xdr:rowOff>
    </xdr:to>
    <xdr:sp>
      <xdr:nvSpPr>
        <xdr:cNvPr id="19" name="TextBox 19"/>
        <xdr:cNvSpPr txBox="1">
          <a:spLocks noChangeArrowheads="1"/>
        </xdr:cNvSpPr>
      </xdr:nvSpPr>
      <xdr:spPr>
        <a:xfrm>
          <a:off x="352425" y="83439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51</xdr:row>
      <xdr:rowOff>0</xdr:rowOff>
    </xdr:from>
    <xdr:to>
      <xdr:col>11</xdr:col>
      <xdr:colOff>0</xdr:colOff>
      <xdr:row>51</xdr:row>
      <xdr:rowOff>0</xdr:rowOff>
    </xdr:to>
    <xdr:sp>
      <xdr:nvSpPr>
        <xdr:cNvPr id="20" name="TextBox 20"/>
        <xdr:cNvSpPr txBox="1">
          <a:spLocks noChangeArrowheads="1"/>
        </xdr:cNvSpPr>
      </xdr:nvSpPr>
      <xdr:spPr>
        <a:xfrm>
          <a:off x="647700" y="83439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51</xdr:row>
      <xdr:rowOff>0</xdr:rowOff>
    </xdr:from>
    <xdr:to>
      <xdr:col>10</xdr:col>
      <xdr:colOff>600075</xdr:colOff>
      <xdr:row>51</xdr:row>
      <xdr:rowOff>0</xdr:rowOff>
    </xdr:to>
    <xdr:sp>
      <xdr:nvSpPr>
        <xdr:cNvPr id="21" name="TextBox 21"/>
        <xdr:cNvSpPr txBox="1">
          <a:spLocks noChangeArrowheads="1"/>
        </xdr:cNvSpPr>
      </xdr:nvSpPr>
      <xdr:spPr>
        <a:xfrm>
          <a:off x="657225" y="8343900"/>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48</xdr:row>
      <xdr:rowOff>0</xdr:rowOff>
    </xdr:from>
    <xdr:to>
      <xdr:col>10</xdr:col>
      <xdr:colOff>866775</xdr:colOff>
      <xdr:row>48</xdr:row>
      <xdr:rowOff>0</xdr:rowOff>
    </xdr:to>
    <xdr:sp>
      <xdr:nvSpPr>
        <xdr:cNvPr id="22" name="TextBox 22"/>
        <xdr:cNvSpPr txBox="1">
          <a:spLocks noChangeArrowheads="1"/>
        </xdr:cNvSpPr>
      </xdr:nvSpPr>
      <xdr:spPr>
        <a:xfrm>
          <a:off x="1038225" y="785812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51</xdr:row>
      <xdr:rowOff>0</xdr:rowOff>
    </xdr:from>
    <xdr:to>
      <xdr:col>10</xdr:col>
      <xdr:colOff>590550</xdr:colOff>
      <xdr:row>51</xdr:row>
      <xdr:rowOff>0</xdr:rowOff>
    </xdr:to>
    <xdr:sp>
      <xdr:nvSpPr>
        <xdr:cNvPr id="23" name="TextBox 23"/>
        <xdr:cNvSpPr txBox="1">
          <a:spLocks noChangeArrowheads="1"/>
        </xdr:cNvSpPr>
      </xdr:nvSpPr>
      <xdr:spPr>
        <a:xfrm>
          <a:off x="361950" y="8343900"/>
          <a:ext cx="618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51</xdr:row>
      <xdr:rowOff>0</xdr:rowOff>
    </xdr:from>
    <xdr:to>
      <xdr:col>10</xdr:col>
      <xdr:colOff>666750</xdr:colOff>
      <xdr:row>51</xdr:row>
      <xdr:rowOff>0</xdr:rowOff>
    </xdr:to>
    <xdr:sp>
      <xdr:nvSpPr>
        <xdr:cNvPr id="24" name="TextBox 24"/>
        <xdr:cNvSpPr txBox="1">
          <a:spLocks noChangeArrowheads="1"/>
        </xdr:cNvSpPr>
      </xdr:nvSpPr>
      <xdr:spPr>
        <a:xfrm>
          <a:off x="63817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51</xdr:row>
      <xdr:rowOff>0</xdr:rowOff>
    </xdr:from>
    <xdr:to>
      <xdr:col>10</xdr:col>
      <xdr:colOff>590550</xdr:colOff>
      <xdr:row>51</xdr:row>
      <xdr:rowOff>0</xdr:rowOff>
    </xdr:to>
    <xdr:sp>
      <xdr:nvSpPr>
        <xdr:cNvPr id="25" name="TextBox 25"/>
        <xdr:cNvSpPr txBox="1">
          <a:spLocks noChangeArrowheads="1"/>
        </xdr:cNvSpPr>
      </xdr:nvSpPr>
      <xdr:spPr>
        <a:xfrm>
          <a:off x="352425" y="8343900"/>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45</xdr:row>
      <xdr:rowOff>0</xdr:rowOff>
    </xdr:from>
    <xdr:to>
      <xdr:col>10</xdr:col>
      <xdr:colOff>590550</xdr:colOff>
      <xdr:row>45</xdr:row>
      <xdr:rowOff>0</xdr:rowOff>
    </xdr:to>
    <xdr:sp>
      <xdr:nvSpPr>
        <xdr:cNvPr id="26" name="TextBox 26"/>
        <xdr:cNvSpPr txBox="1">
          <a:spLocks noChangeArrowheads="1"/>
        </xdr:cNvSpPr>
      </xdr:nvSpPr>
      <xdr:spPr>
        <a:xfrm>
          <a:off x="638175" y="737235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1</xdr:col>
      <xdr:colOff>19050</xdr:colOff>
      <xdr:row>45</xdr:row>
      <xdr:rowOff>19050</xdr:rowOff>
    </xdr:from>
    <xdr:to>
      <xdr:col>10</xdr:col>
      <xdr:colOff>571500</xdr:colOff>
      <xdr:row>46</xdr:row>
      <xdr:rowOff>47625</xdr:rowOff>
    </xdr:to>
    <xdr:sp>
      <xdr:nvSpPr>
        <xdr:cNvPr id="27" name="TextBox 27"/>
        <xdr:cNvSpPr txBox="1">
          <a:spLocks noChangeArrowheads="1"/>
        </xdr:cNvSpPr>
      </xdr:nvSpPr>
      <xdr:spPr>
        <a:xfrm>
          <a:off x="361950" y="7391400"/>
          <a:ext cx="616267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25</xdr:row>
      <xdr:rowOff>0</xdr:rowOff>
    </xdr:from>
    <xdr:to>
      <xdr:col>10</xdr:col>
      <xdr:colOff>581025</xdr:colOff>
      <xdr:row>25</xdr:row>
      <xdr:rowOff>0</xdr:rowOff>
    </xdr:to>
    <xdr:sp>
      <xdr:nvSpPr>
        <xdr:cNvPr id="28" name="TextBox 28"/>
        <xdr:cNvSpPr txBox="1">
          <a:spLocks noChangeArrowheads="1"/>
        </xdr:cNvSpPr>
      </xdr:nvSpPr>
      <xdr:spPr>
        <a:xfrm>
          <a:off x="361950" y="41148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97</xdr:row>
      <xdr:rowOff>0</xdr:rowOff>
    </xdr:from>
    <xdr:to>
      <xdr:col>10</xdr:col>
      <xdr:colOff>581025</xdr:colOff>
      <xdr:row>97</xdr:row>
      <xdr:rowOff>0</xdr:rowOff>
    </xdr:to>
    <xdr:sp>
      <xdr:nvSpPr>
        <xdr:cNvPr id="29" name="TextBox 29"/>
        <xdr:cNvSpPr txBox="1">
          <a:spLocks noChangeArrowheads="1"/>
        </xdr:cNvSpPr>
      </xdr:nvSpPr>
      <xdr:spPr>
        <a:xfrm>
          <a:off x="666750" y="1583055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97</xdr:row>
      <xdr:rowOff>0</xdr:rowOff>
    </xdr:from>
    <xdr:to>
      <xdr:col>10</xdr:col>
      <xdr:colOff>590550</xdr:colOff>
      <xdr:row>97</xdr:row>
      <xdr:rowOff>0</xdr:rowOff>
    </xdr:to>
    <xdr:sp>
      <xdr:nvSpPr>
        <xdr:cNvPr id="30" name="TextBox 30"/>
        <xdr:cNvSpPr txBox="1">
          <a:spLocks noChangeArrowheads="1"/>
        </xdr:cNvSpPr>
      </xdr:nvSpPr>
      <xdr:spPr>
        <a:xfrm>
          <a:off x="666750" y="15830550"/>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97</xdr:row>
      <xdr:rowOff>0</xdr:rowOff>
    </xdr:from>
    <xdr:to>
      <xdr:col>10</xdr:col>
      <xdr:colOff>590550</xdr:colOff>
      <xdr:row>97</xdr:row>
      <xdr:rowOff>0</xdr:rowOff>
    </xdr:to>
    <xdr:sp>
      <xdr:nvSpPr>
        <xdr:cNvPr id="31" name="TextBox 31"/>
        <xdr:cNvSpPr txBox="1">
          <a:spLocks noChangeArrowheads="1"/>
        </xdr:cNvSpPr>
      </xdr:nvSpPr>
      <xdr:spPr>
        <a:xfrm>
          <a:off x="676275" y="1583055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97</xdr:row>
      <xdr:rowOff>0</xdr:rowOff>
    </xdr:from>
    <xdr:to>
      <xdr:col>10</xdr:col>
      <xdr:colOff>581025</xdr:colOff>
      <xdr:row>97</xdr:row>
      <xdr:rowOff>0</xdr:rowOff>
    </xdr:to>
    <xdr:sp>
      <xdr:nvSpPr>
        <xdr:cNvPr id="32" name="TextBox 32"/>
        <xdr:cNvSpPr txBox="1">
          <a:spLocks noChangeArrowheads="1"/>
        </xdr:cNvSpPr>
      </xdr:nvSpPr>
      <xdr:spPr>
        <a:xfrm>
          <a:off x="647700" y="158305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97</xdr:row>
      <xdr:rowOff>0</xdr:rowOff>
    </xdr:from>
    <xdr:to>
      <xdr:col>10</xdr:col>
      <xdr:colOff>581025</xdr:colOff>
      <xdr:row>97</xdr:row>
      <xdr:rowOff>0</xdr:rowOff>
    </xdr:to>
    <xdr:sp>
      <xdr:nvSpPr>
        <xdr:cNvPr id="33" name="TextBox 33"/>
        <xdr:cNvSpPr txBox="1">
          <a:spLocks noChangeArrowheads="1"/>
        </xdr:cNvSpPr>
      </xdr:nvSpPr>
      <xdr:spPr>
        <a:xfrm>
          <a:off x="657225" y="15830550"/>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97</xdr:row>
      <xdr:rowOff>0</xdr:rowOff>
    </xdr:from>
    <xdr:to>
      <xdr:col>10</xdr:col>
      <xdr:colOff>590550</xdr:colOff>
      <xdr:row>97</xdr:row>
      <xdr:rowOff>0</xdr:rowOff>
    </xdr:to>
    <xdr:sp>
      <xdr:nvSpPr>
        <xdr:cNvPr id="34" name="TextBox 35"/>
        <xdr:cNvSpPr txBox="1">
          <a:spLocks noChangeArrowheads="1"/>
        </xdr:cNvSpPr>
      </xdr:nvSpPr>
      <xdr:spPr>
        <a:xfrm>
          <a:off x="657225" y="158305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97</xdr:row>
      <xdr:rowOff>0</xdr:rowOff>
    </xdr:from>
    <xdr:to>
      <xdr:col>10</xdr:col>
      <xdr:colOff>600075</xdr:colOff>
      <xdr:row>97</xdr:row>
      <xdr:rowOff>0</xdr:rowOff>
    </xdr:to>
    <xdr:sp>
      <xdr:nvSpPr>
        <xdr:cNvPr id="35" name="TextBox 36"/>
        <xdr:cNvSpPr txBox="1">
          <a:spLocks noChangeArrowheads="1"/>
        </xdr:cNvSpPr>
      </xdr:nvSpPr>
      <xdr:spPr>
        <a:xfrm>
          <a:off x="657225" y="15830550"/>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40</xdr:row>
      <xdr:rowOff>9525</xdr:rowOff>
    </xdr:from>
    <xdr:to>
      <xdr:col>10</xdr:col>
      <xdr:colOff>866775</xdr:colOff>
      <xdr:row>43</xdr:row>
      <xdr:rowOff>47625</xdr:rowOff>
    </xdr:to>
    <xdr:sp>
      <xdr:nvSpPr>
        <xdr:cNvPr id="36" name="TextBox 37"/>
        <xdr:cNvSpPr txBox="1">
          <a:spLocks noChangeArrowheads="1"/>
        </xdr:cNvSpPr>
      </xdr:nvSpPr>
      <xdr:spPr>
        <a:xfrm>
          <a:off x="361950" y="6572250"/>
          <a:ext cx="64579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2</xdr:col>
      <xdr:colOff>28575</xdr:colOff>
      <xdr:row>47</xdr:row>
      <xdr:rowOff>0</xdr:rowOff>
    </xdr:from>
    <xdr:to>
      <xdr:col>10</xdr:col>
      <xdr:colOff>571500</xdr:colOff>
      <xdr:row>47</xdr:row>
      <xdr:rowOff>0</xdr:rowOff>
    </xdr:to>
    <xdr:sp>
      <xdr:nvSpPr>
        <xdr:cNvPr id="37" name="TextBox 38"/>
        <xdr:cNvSpPr txBox="1">
          <a:spLocks noChangeArrowheads="1"/>
        </xdr:cNvSpPr>
      </xdr:nvSpPr>
      <xdr:spPr>
        <a:xfrm>
          <a:off x="666750" y="76962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0</xdr:rowOff>
    </xdr:from>
    <xdr:to>
      <xdr:col>11</xdr:col>
      <xdr:colOff>0</xdr:colOff>
      <xdr:row>22</xdr:row>
      <xdr:rowOff>0</xdr:rowOff>
    </xdr:to>
    <xdr:sp>
      <xdr:nvSpPr>
        <xdr:cNvPr id="38" name="TextBox 39"/>
        <xdr:cNvSpPr txBox="1">
          <a:spLocks noChangeArrowheads="1"/>
        </xdr:cNvSpPr>
      </xdr:nvSpPr>
      <xdr:spPr>
        <a:xfrm>
          <a:off x="361950" y="362902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98</xdr:row>
      <xdr:rowOff>9525</xdr:rowOff>
    </xdr:from>
    <xdr:to>
      <xdr:col>11</xdr:col>
      <xdr:colOff>0</xdr:colOff>
      <xdr:row>100</xdr:row>
      <xdr:rowOff>38100</xdr:rowOff>
    </xdr:to>
    <xdr:sp>
      <xdr:nvSpPr>
        <xdr:cNvPr id="39" name="TextBox 40"/>
        <xdr:cNvSpPr txBox="1">
          <a:spLocks noChangeArrowheads="1"/>
        </xdr:cNvSpPr>
      </xdr:nvSpPr>
      <xdr:spPr>
        <a:xfrm>
          <a:off x="361950" y="16002000"/>
          <a:ext cx="64579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September 2004.</a:t>
          </a:r>
        </a:p>
      </xdr:txBody>
    </xdr:sp>
    <xdr:clientData/>
  </xdr:twoCellAnchor>
  <xdr:twoCellAnchor>
    <xdr:from>
      <xdr:col>2</xdr:col>
      <xdr:colOff>19050</xdr:colOff>
      <xdr:row>51</xdr:row>
      <xdr:rowOff>0</xdr:rowOff>
    </xdr:from>
    <xdr:to>
      <xdr:col>10</xdr:col>
      <xdr:colOff>666750</xdr:colOff>
      <xdr:row>51</xdr:row>
      <xdr:rowOff>0</xdr:rowOff>
    </xdr:to>
    <xdr:sp>
      <xdr:nvSpPr>
        <xdr:cNvPr id="40" name="TextBox 41"/>
        <xdr:cNvSpPr txBox="1">
          <a:spLocks noChangeArrowheads="1"/>
        </xdr:cNvSpPr>
      </xdr:nvSpPr>
      <xdr:spPr>
        <a:xfrm>
          <a:off x="657225" y="834390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51</xdr:row>
      <xdr:rowOff>0</xdr:rowOff>
    </xdr:from>
    <xdr:to>
      <xdr:col>11</xdr:col>
      <xdr:colOff>0</xdr:colOff>
      <xdr:row>51</xdr:row>
      <xdr:rowOff>0</xdr:rowOff>
    </xdr:to>
    <xdr:sp>
      <xdr:nvSpPr>
        <xdr:cNvPr id="41" name="TextBox 42"/>
        <xdr:cNvSpPr txBox="1">
          <a:spLocks noChangeArrowheads="1"/>
        </xdr:cNvSpPr>
      </xdr:nvSpPr>
      <xdr:spPr>
        <a:xfrm>
          <a:off x="638175" y="8343900"/>
          <a:ext cx="6181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51</xdr:row>
      <xdr:rowOff>0</xdr:rowOff>
    </xdr:from>
    <xdr:to>
      <xdr:col>10</xdr:col>
      <xdr:colOff>685800</xdr:colOff>
      <xdr:row>51</xdr:row>
      <xdr:rowOff>0</xdr:rowOff>
    </xdr:to>
    <xdr:sp>
      <xdr:nvSpPr>
        <xdr:cNvPr id="42" name="TextBox 43"/>
        <xdr:cNvSpPr txBox="1">
          <a:spLocks noChangeArrowheads="1"/>
        </xdr:cNvSpPr>
      </xdr:nvSpPr>
      <xdr:spPr>
        <a:xfrm>
          <a:off x="361950" y="83439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97</xdr:row>
      <xdr:rowOff>0</xdr:rowOff>
    </xdr:from>
    <xdr:to>
      <xdr:col>10</xdr:col>
      <xdr:colOff>590550</xdr:colOff>
      <xdr:row>97</xdr:row>
      <xdr:rowOff>0</xdr:rowOff>
    </xdr:to>
    <xdr:sp>
      <xdr:nvSpPr>
        <xdr:cNvPr id="43" name="TextBox 44"/>
        <xdr:cNvSpPr txBox="1">
          <a:spLocks noChangeArrowheads="1"/>
        </xdr:cNvSpPr>
      </xdr:nvSpPr>
      <xdr:spPr>
        <a:xfrm>
          <a:off x="657225" y="158305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97</xdr:row>
      <xdr:rowOff>0</xdr:rowOff>
    </xdr:from>
    <xdr:to>
      <xdr:col>10</xdr:col>
      <xdr:colOff>571500</xdr:colOff>
      <xdr:row>97</xdr:row>
      <xdr:rowOff>0</xdr:rowOff>
    </xdr:to>
    <xdr:sp>
      <xdr:nvSpPr>
        <xdr:cNvPr id="44" name="TextBox 45"/>
        <xdr:cNvSpPr txBox="1">
          <a:spLocks noChangeArrowheads="1"/>
        </xdr:cNvSpPr>
      </xdr:nvSpPr>
      <xdr:spPr>
        <a:xfrm>
          <a:off x="666750" y="1583055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97</xdr:row>
      <xdr:rowOff>0</xdr:rowOff>
    </xdr:from>
    <xdr:to>
      <xdr:col>10</xdr:col>
      <xdr:colOff>590550</xdr:colOff>
      <xdr:row>97</xdr:row>
      <xdr:rowOff>0</xdr:rowOff>
    </xdr:to>
    <xdr:sp>
      <xdr:nvSpPr>
        <xdr:cNvPr id="45" name="TextBox 46"/>
        <xdr:cNvSpPr txBox="1">
          <a:spLocks noChangeArrowheads="1"/>
        </xdr:cNvSpPr>
      </xdr:nvSpPr>
      <xdr:spPr>
        <a:xfrm>
          <a:off x="657225" y="158305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97</xdr:row>
      <xdr:rowOff>0</xdr:rowOff>
    </xdr:from>
    <xdr:to>
      <xdr:col>10</xdr:col>
      <xdr:colOff>561975</xdr:colOff>
      <xdr:row>97</xdr:row>
      <xdr:rowOff>0</xdr:rowOff>
    </xdr:to>
    <xdr:sp>
      <xdr:nvSpPr>
        <xdr:cNvPr id="46" name="TextBox 47"/>
        <xdr:cNvSpPr txBox="1">
          <a:spLocks noChangeArrowheads="1"/>
        </xdr:cNvSpPr>
      </xdr:nvSpPr>
      <xdr:spPr>
        <a:xfrm>
          <a:off x="657225" y="15830550"/>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97</xdr:row>
      <xdr:rowOff>0</xdr:rowOff>
    </xdr:from>
    <xdr:to>
      <xdr:col>10</xdr:col>
      <xdr:colOff>581025</xdr:colOff>
      <xdr:row>97</xdr:row>
      <xdr:rowOff>0</xdr:rowOff>
    </xdr:to>
    <xdr:sp>
      <xdr:nvSpPr>
        <xdr:cNvPr id="47" name="TextBox 48"/>
        <xdr:cNvSpPr txBox="1">
          <a:spLocks noChangeArrowheads="1"/>
        </xdr:cNvSpPr>
      </xdr:nvSpPr>
      <xdr:spPr>
        <a:xfrm>
          <a:off x="657225" y="15830550"/>
          <a:ext cx="5876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97</xdr:row>
      <xdr:rowOff>0</xdr:rowOff>
    </xdr:from>
    <xdr:to>
      <xdr:col>10</xdr:col>
      <xdr:colOff>590550</xdr:colOff>
      <xdr:row>97</xdr:row>
      <xdr:rowOff>0</xdr:rowOff>
    </xdr:to>
    <xdr:sp>
      <xdr:nvSpPr>
        <xdr:cNvPr id="48" name="TextBox 49"/>
        <xdr:cNvSpPr txBox="1">
          <a:spLocks noChangeArrowheads="1"/>
        </xdr:cNvSpPr>
      </xdr:nvSpPr>
      <xdr:spPr>
        <a:xfrm>
          <a:off x="647700" y="15830550"/>
          <a:ext cx="5895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97</xdr:row>
      <xdr:rowOff>0</xdr:rowOff>
    </xdr:from>
    <xdr:to>
      <xdr:col>10</xdr:col>
      <xdr:colOff>590550</xdr:colOff>
      <xdr:row>97</xdr:row>
      <xdr:rowOff>0</xdr:rowOff>
    </xdr:to>
    <xdr:sp>
      <xdr:nvSpPr>
        <xdr:cNvPr id="49" name="TextBox 50"/>
        <xdr:cNvSpPr txBox="1">
          <a:spLocks noChangeArrowheads="1"/>
        </xdr:cNvSpPr>
      </xdr:nvSpPr>
      <xdr:spPr>
        <a:xfrm>
          <a:off x="647700" y="15830550"/>
          <a:ext cx="5895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97</xdr:row>
      <xdr:rowOff>0</xdr:rowOff>
    </xdr:from>
    <xdr:to>
      <xdr:col>10</xdr:col>
      <xdr:colOff>590550</xdr:colOff>
      <xdr:row>97</xdr:row>
      <xdr:rowOff>0</xdr:rowOff>
    </xdr:to>
    <xdr:sp>
      <xdr:nvSpPr>
        <xdr:cNvPr id="50" name="TextBox 51"/>
        <xdr:cNvSpPr txBox="1">
          <a:spLocks noChangeArrowheads="1"/>
        </xdr:cNvSpPr>
      </xdr:nvSpPr>
      <xdr:spPr>
        <a:xfrm>
          <a:off x="647700" y="15830550"/>
          <a:ext cx="5895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97</xdr:row>
      <xdr:rowOff>0</xdr:rowOff>
    </xdr:from>
    <xdr:to>
      <xdr:col>10</xdr:col>
      <xdr:colOff>561975</xdr:colOff>
      <xdr:row>97</xdr:row>
      <xdr:rowOff>0</xdr:rowOff>
    </xdr:to>
    <xdr:sp>
      <xdr:nvSpPr>
        <xdr:cNvPr id="51" name="TextBox 52"/>
        <xdr:cNvSpPr txBox="1">
          <a:spLocks noChangeArrowheads="1"/>
        </xdr:cNvSpPr>
      </xdr:nvSpPr>
      <xdr:spPr>
        <a:xfrm>
          <a:off x="1057275" y="15830550"/>
          <a:ext cx="5457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97</xdr:row>
      <xdr:rowOff>0</xdr:rowOff>
    </xdr:from>
    <xdr:to>
      <xdr:col>10</xdr:col>
      <xdr:colOff>581025</xdr:colOff>
      <xdr:row>97</xdr:row>
      <xdr:rowOff>0</xdr:rowOff>
    </xdr:to>
    <xdr:sp>
      <xdr:nvSpPr>
        <xdr:cNvPr id="52" name="TextBox 53"/>
        <xdr:cNvSpPr txBox="1">
          <a:spLocks noChangeArrowheads="1"/>
        </xdr:cNvSpPr>
      </xdr:nvSpPr>
      <xdr:spPr>
        <a:xfrm>
          <a:off x="647700" y="15830550"/>
          <a:ext cx="5886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97</xdr:row>
      <xdr:rowOff>0</xdr:rowOff>
    </xdr:from>
    <xdr:to>
      <xdr:col>10</xdr:col>
      <xdr:colOff>590550</xdr:colOff>
      <xdr:row>97</xdr:row>
      <xdr:rowOff>0</xdr:rowOff>
    </xdr:to>
    <xdr:sp>
      <xdr:nvSpPr>
        <xdr:cNvPr id="53" name="TextBox 54"/>
        <xdr:cNvSpPr txBox="1">
          <a:spLocks noChangeArrowheads="1"/>
        </xdr:cNvSpPr>
      </xdr:nvSpPr>
      <xdr:spPr>
        <a:xfrm>
          <a:off x="647700" y="15830550"/>
          <a:ext cx="5895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97</xdr:row>
      <xdr:rowOff>0</xdr:rowOff>
    </xdr:from>
    <xdr:to>
      <xdr:col>10</xdr:col>
      <xdr:colOff>590550</xdr:colOff>
      <xdr:row>97</xdr:row>
      <xdr:rowOff>0</xdr:rowOff>
    </xdr:to>
    <xdr:sp>
      <xdr:nvSpPr>
        <xdr:cNvPr id="54" name="TextBox 55"/>
        <xdr:cNvSpPr txBox="1">
          <a:spLocks noChangeArrowheads="1"/>
        </xdr:cNvSpPr>
      </xdr:nvSpPr>
      <xdr:spPr>
        <a:xfrm>
          <a:off x="647700" y="15830550"/>
          <a:ext cx="5895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97</xdr:row>
      <xdr:rowOff>0</xdr:rowOff>
    </xdr:from>
    <xdr:to>
      <xdr:col>10</xdr:col>
      <xdr:colOff>600075</xdr:colOff>
      <xdr:row>97</xdr:row>
      <xdr:rowOff>0</xdr:rowOff>
    </xdr:to>
    <xdr:sp>
      <xdr:nvSpPr>
        <xdr:cNvPr id="55" name="TextBox 56"/>
        <xdr:cNvSpPr txBox="1">
          <a:spLocks noChangeArrowheads="1"/>
        </xdr:cNvSpPr>
      </xdr:nvSpPr>
      <xdr:spPr>
        <a:xfrm>
          <a:off x="676275" y="15830550"/>
          <a:ext cx="5876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97</xdr:row>
      <xdr:rowOff>0</xdr:rowOff>
    </xdr:from>
    <xdr:to>
      <xdr:col>10</xdr:col>
      <xdr:colOff>581025</xdr:colOff>
      <xdr:row>97</xdr:row>
      <xdr:rowOff>0</xdr:rowOff>
    </xdr:to>
    <xdr:sp>
      <xdr:nvSpPr>
        <xdr:cNvPr id="56" name="TextBox 57"/>
        <xdr:cNvSpPr txBox="1">
          <a:spLocks noChangeArrowheads="1"/>
        </xdr:cNvSpPr>
      </xdr:nvSpPr>
      <xdr:spPr>
        <a:xfrm>
          <a:off x="676275" y="15830550"/>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51</xdr:row>
      <xdr:rowOff>0</xdr:rowOff>
    </xdr:from>
    <xdr:to>
      <xdr:col>10</xdr:col>
      <xdr:colOff>657225</xdr:colOff>
      <xdr:row>51</xdr:row>
      <xdr:rowOff>0</xdr:rowOff>
    </xdr:to>
    <xdr:sp>
      <xdr:nvSpPr>
        <xdr:cNvPr id="57" name="TextBox 58"/>
        <xdr:cNvSpPr txBox="1">
          <a:spLocks noChangeArrowheads="1"/>
        </xdr:cNvSpPr>
      </xdr:nvSpPr>
      <xdr:spPr>
        <a:xfrm>
          <a:off x="361950" y="834390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51</xdr:row>
      <xdr:rowOff>0</xdr:rowOff>
    </xdr:from>
    <xdr:to>
      <xdr:col>10</xdr:col>
      <xdr:colOff>666750</xdr:colOff>
      <xdr:row>51</xdr:row>
      <xdr:rowOff>0</xdr:rowOff>
    </xdr:to>
    <xdr:sp>
      <xdr:nvSpPr>
        <xdr:cNvPr id="58" name="TextBox 59"/>
        <xdr:cNvSpPr txBox="1">
          <a:spLocks noChangeArrowheads="1"/>
        </xdr:cNvSpPr>
      </xdr:nvSpPr>
      <xdr:spPr>
        <a:xfrm>
          <a:off x="361950" y="8343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48</xdr:row>
      <xdr:rowOff>0</xdr:rowOff>
    </xdr:from>
    <xdr:to>
      <xdr:col>10</xdr:col>
      <xdr:colOff>685800</xdr:colOff>
      <xdr:row>48</xdr:row>
      <xdr:rowOff>0</xdr:rowOff>
    </xdr:to>
    <xdr:sp>
      <xdr:nvSpPr>
        <xdr:cNvPr id="59" name="TextBox 60"/>
        <xdr:cNvSpPr txBox="1">
          <a:spLocks noChangeArrowheads="1"/>
        </xdr:cNvSpPr>
      </xdr:nvSpPr>
      <xdr:spPr>
        <a:xfrm>
          <a:off x="1047750" y="7858125"/>
          <a:ext cx="5591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51</xdr:row>
      <xdr:rowOff>0</xdr:rowOff>
    </xdr:from>
    <xdr:to>
      <xdr:col>10</xdr:col>
      <xdr:colOff>676275</xdr:colOff>
      <xdr:row>51</xdr:row>
      <xdr:rowOff>0</xdr:rowOff>
    </xdr:to>
    <xdr:sp>
      <xdr:nvSpPr>
        <xdr:cNvPr id="60" name="TextBox 61"/>
        <xdr:cNvSpPr txBox="1">
          <a:spLocks noChangeArrowheads="1"/>
        </xdr:cNvSpPr>
      </xdr:nvSpPr>
      <xdr:spPr>
        <a:xfrm>
          <a:off x="352425" y="83439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51</xdr:row>
      <xdr:rowOff>0</xdr:rowOff>
    </xdr:from>
    <xdr:to>
      <xdr:col>10</xdr:col>
      <xdr:colOff>685800</xdr:colOff>
      <xdr:row>51</xdr:row>
      <xdr:rowOff>0</xdr:rowOff>
    </xdr:to>
    <xdr:sp>
      <xdr:nvSpPr>
        <xdr:cNvPr id="61" name="TextBox 62"/>
        <xdr:cNvSpPr txBox="1">
          <a:spLocks noChangeArrowheads="1"/>
        </xdr:cNvSpPr>
      </xdr:nvSpPr>
      <xdr:spPr>
        <a:xfrm>
          <a:off x="352425" y="834390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51</xdr:row>
      <xdr:rowOff>0</xdr:rowOff>
    </xdr:from>
    <xdr:to>
      <xdr:col>10</xdr:col>
      <xdr:colOff>685800</xdr:colOff>
      <xdr:row>51</xdr:row>
      <xdr:rowOff>0</xdr:rowOff>
    </xdr:to>
    <xdr:sp>
      <xdr:nvSpPr>
        <xdr:cNvPr id="62" name="TextBox 63"/>
        <xdr:cNvSpPr txBox="1">
          <a:spLocks noChangeArrowheads="1"/>
        </xdr:cNvSpPr>
      </xdr:nvSpPr>
      <xdr:spPr>
        <a:xfrm>
          <a:off x="371475" y="834390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51</xdr:row>
      <xdr:rowOff>0</xdr:rowOff>
    </xdr:from>
    <xdr:to>
      <xdr:col>10</xdr:col>
      <xdr:colOff>676275</xdr:colOff>
      <xdr:row>51</xdr:row>
      <xdr:rowOff>0</xdr:rowOff>
    </xdr:to>
    <xdr:sp>
      <xdr:nvSpPr>
        <xdr:cNvPr id="63" name="TextBox 64"/>
        <xdr:cNvSpPr txBox="1">
          <a:spLocks noChangeArrowheads="1"/>
        </xdr:cNvSpPr>
      </xdr:nvSpPr>
      <xdr:spPr>
        <a:xfrm>
          <a:off x="361950" y="834390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51</xdr:row>
      <xdr:rowOff>0</xdr:rowOff>
    </xdr:from>
    <xdr:to>
      <xdr:col>10</xdr:col>
      <xdr:colOff>676275</xdr:colOff>
      <xdr:row>51</xdr:row>
      <xdr:rowOff>0</xdr:rowOff>
    </xdr:to>
    <xdr:sp>
      <xdr:nvSpPr>
        <xdr:cNvPr id="64" name="TextBox 65"/>
        <xdr:cNvSpPr txBox="1">
          <a:spLocks noChangeArrowheads="1"/>
        </xdr:cNvSpPr>
      </xdr:nvSpPr>
      <xdr:spPr>
        <a:xfrm>
          <a:off x="352425" y="83439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48</xdr:row>
      <xdr:rowOff>0</xdr:rowOff>
    </xdr:from>
    <xdr:to>
      <xdr:col>11</xdr:col>
      <xdr:colOff>0</xdr:colOff>
      <xdr:row>48</xdr:row>
      <xdr:rowOff>0</xdr:rowOff>
    </xdr:to>
    <xdr:sp>
      <xdr:nvSpPr>
        <xdr:cNvPr id="65" name="TextBox 66"/>
        <xdr:cNvSpPr txBox="1">
          <a:spLocks noChangeArrowheads="1"/>
        </xdr:cNvSpPr>
      </xdr:nvSpPr>
      <xdr:spPr>
        <a:xfrm>
          <a:off x="1076325" y="7858125"/>
          <a:ext cx="5743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51</xdr:row>
      <xdr:rowOff>0</xdr:rowOff>
    </xdr:from>
    <xdr:to>
      <xdr:col>10</xdr:col>
      <xdr:colOff>676275</xdr:colOff>
      <xdr:row>51</xdr:row>
      <xdr:rowOff>0</xdr:rowOff>
    </xdr:to>
    <xdr:sp>
      <xdr:nvSpPr>
        <xdr:cNvPr id="66" name="TextBox 67"/>
        <xdr:cNvSpPr txBox="1">
          <a:spLocks noChangeArrowheads="1"/>
        </xdr:cNvSpPr>
      </xdr:nvSpPr>
      <xdr:spPr>
        <a:xfrm>
          <a:off x="342900" y="834390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51</xdr:row>
      <xdr:rowOff>0</xdr:rowOff>
    </xdr:from>
    <xdr:to>
      <xdr:col>10</xdr:col>
      <xdr:colOff>685800</xdr:colOff>
      <xdr:row>51</xdr:row>
      <xdr:rowOff>0</xdr:rowOff>
    </xdr:to>
    <xdr:sp>
      <xdr:nvSpPr>
        <xdr:cNvPr id="67" name="TextBox 68"/>
        <xdr:cNvSpPr txBox="1">
          <a:spLocks noChangeArrowheads="1"/>
        </xdr:cNvSpPr>
      </xdr:nvSpPr>
      <xdr:spPr>
        <a:xfrm>
          <a:off x="342900" y="8343900"/>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52</xdr:row>
      <xdr:rowOff>0</xdr:rowOff>
    </xdr:from>
    <xdr:to>
      <xdr:col>11</xdr:col>
      <xdr:colOff>0</xdr:colOff>
      <xdr:row>52</xdr:row>
      <xdr:rowOff>0</xdr:rowOff>
    </xdr:to>
    <xdr:sp>
      <xdr:nvSpPr>
        <xdr:cNvPr id="68" name="TextBox 69"/>
        <xdr:cNvSpPr txBox="1">
          <a:spLocks noChangeArrowheads="1"/>
        </xdr:cNvSpPr>
      </xdr:nvSpPr>
      <xdr:spPr>
        <a:xfrm>
          <a:off x="657225" y="8505825"/>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51</xdr:row>
      <xdr:rowOff>0</xdr:rowOff>
    </xdr:from>
    <xdr:to>
      <xdr:col>10</xdr:col>
      <xdr:colOff>685800</xdr:colOff>
      <xdr:row>51</xdr:row>
      <xdr:rowOff>0</xdr:rowOff>
    </xdr:to>
    <xdr:sp>
      <xdr:nvSpPr>
        <xdr:cNvPr id="69" name="TextBox 70"/>
        <xdr:cNvSpPr txBox="1">
          <a:spLocks noChangeArrowheads="1"/>
        </xdr:cNvSpPr>
      </xdr:nvSpPr>
      <xdr:spPr>
        <a:xfrm>
          <a:off x="352425" y="834390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51</xdr:row>
      <xdr:rowOff>0</xdr:rowOff>
    </xdr:from>
    <xdr:to>
      <xdr:col>10</xdr:col>
      <xdr:colOff>685800</xdr:colOff>
      <xdr:row>51</xdr:row>
      <xdr:rowOff>0</xdr:rowOff>
    </xdr:to>
    <xdr:sp>
      <xdr:nvSpPr>
        <xdr:cNvPr id="70" name="TextBox 71"/>
        <xdr:cNvSpPr txBox="1">
          <a:spLocks noChangeArrowheads="1"/>
        </xdr:cNvSpPr>
      </xdr:nvSpPr>
      <xdr:spPr>
        <a:xfrm>
          <a:off x="352425" y="834390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51</xdr:row>
      <xdr:rowOff>0</xdr:rowOff>
    </xdr:from>
    <xdr:to>
      <xdr:col>11</xdr:col>
      <xdr:colOff>0</xdr:colOff>
      <xdr:row>51</xdr:row>
      <xdr:rowOff>0</xdr:rowOff>
    </xdr:to>
    <xdr:sp>
      <xdr:nvSpPr>
        <xdr:cNvPr id="71" name="TextBox 72"/>
        <xdr:cNvSpPr txBox="1">
          <a:spLocks noChangeArrowheads="1"/>
        </xdr:cNvSpPr>
      </xdr:nvSpPr>
      <xdr:spPr>
        <a:xfrm>
          <a:off x="352425" y="83439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51</xdr:row>
      <xdr:rowOff>0</xdr:rowOff>
    </xdr:from>
    <xdr:to>
      <xdr:col>10</xdr:col>
      <xdr:colOff>685800</xdr:colOff>
      <xdr:row>51</xdr:row>
      <xdr:rowOff>0</xdr:rowOff>
    </xdr:to>
    <xdr:sp>
      <xdr:nvSpPr>
        <xdr:cNvPr id="72" name="TextBox 73"/>
        <xdr:cNvSpPr txBox="1">
          <a:spLocks noChangeArrowheads="1"/>
        </xdr:cNvSpPr>
      </xdr:nvSpPr>
      <xdr:spPr>
        <a:xfrm>
          <a:off x="352425" y="834390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48</xdr:row>
      <xdr:rowOff>0</xdr:rowOff>
    </xdr:from>
    <xdr:to>
      <xdr:col>10</xdr:col>
      <xdr:colOff>676275</xdr:colOff>
      <xdr:row>48</xdr:row>
      <xdr:rowOff>0</xdr:rowOff>
    </xdr:to>
    <xdr:sp>
      <xdr:nvSpPr>
        <xdr:cNvPr id="73" name="TextBox 74"/>
        <xdr:cNvSpPr txBox="1">
          <a:spLocks noChangeArrowheads="1"/>
        </xdr:cNvSpPr>
      </xdr:nvSpPr>
      <xdr:spPr>
        <a:xfrm>
          <a:off x="1047750" y="7858125"/>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52</xdr:row>
      <xdr:rowOff>0</xdr:rowOff>
    </xdr:from>
    <xdr:to>
      <xdr:col>10</xdr:col>
      <xdr:colOff>666750</xdr:colOff>
      <xdr:row>52</xdr:row>
      <xdr:rowOff>0</xdr:rowOff>
    </xdr:to>
    <xdr:sp>
      <xdr:nvSpPr>
        <xdr:cNvPr id="74" name="TextBox 75"/>
        <xdr:cNvSpPr txBox="1">
          <a:spLocks noChangeArrowheads="1"/>
        </xdr:cNvSpPr>
      </xdr:nvSpPr>
      <xdr:spPr>
        <a:xfrm>
          <a:off x="371475" y="850582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52</xdr:row>
      <xdr:rowOff>0</xdr:rowOff>
    </xdr:from>
    <xdr:to>
      <xdr:col>10</xdr:col>
      <xdr:colOff>676275</xdr:colOff>
      <xdr:row>52</xdr:row>
      <xdr:rowOff>0</xdr:rowOff>
    </xdr:to>
    <xdr:sp>
      <xdr:nvSpPr>
        <xdr:cNvPr id="75" name="TextBox 76"/>
        <xdr:cNvSpPr txBox="1">
          <a:spLocks noChangeArrowheads="1"/>
        </xdr:cNvSpPr>
      </xdr:nvSpPr>
      <xdr:spPr>
        <a:xfrm>
          <a:off x="676275" y="85058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52</xdr:row>
      <xdr:rowOff>0</xdr:rowOff>
    </xdr:from>
    <xdr:to>
      <xdr:col>11</xdr:col>
      <xdr:colOff>0</xdr:colOff>
      <xdr:row>52</xdr:row>
      <xdr:rowOff>0</xdr:rowOff>
    </xdr:to>
    <xdr:sp>
      <xdr:nvSpPr>
        <xdr:cNvPr id="76" name="TextBox 77"/>
        <xdr:cNvSpPr txBox="1">
          <a:spLocks noChangeArrowheads="1"/>
        </xdr:cNvSpPr>
      </xdr:nvSpPr>
      <xdr:spPr>
        <a:xfrm>
          <a:off x="333375" y="850582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97</xdr:row>
      <xdr:rowOff>0</xdr:rowOff>
    </xdr:from>
    <xdr:to>
      <xdr:col>10</xdr:col>
      <xdr:colOff>657225</xdr:colOff>
      <xdr:row>97</xdr:row>
      <xdr:rowOff>0</xdr:rowOff>
    </xdr:to>
    <xdr:sp>
      <xdr:nvSpPr>
        <xdr:cNvPr id="77" name="TextBox 78"/>
        <xdr:cNvSpPr txBox="1">
          <a:spLocks noChangeArrowheads="1"/>
        </xdr:cNvSpPr>
      </xdr:nvSpPr>
      <xdr:spPr>
        <a:xfrm>
          <a:off x="647700" y="158305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97</xdr:row>
      <xdr:rowOff>0</xdr:rowOff>
    </xdr:from>
    <xdr:to>
      <xdr:col>10</xdr:col>
      <xdr:colOff>685800</xdr:colOff>
      <xdr:row>97</xdr:row>
      <xdr:rowOff>0</xdr:rowOff>
    </xdr:to>
    <xdr:sp>
      <xdr:nvSpPr>
        <xdr:cNvPr id="78" name="TextBox 79"/>
        <xdr:cNvSpPr txBox="1">
          <a:spLocks noChangeArrowheads="1"/>
        </xdr:cNvSpPr>
      </xdr:nvSpPr>
      <xdr:spPr>
        <a:xfrm>
          <a:off x="638175" y="15830550"/>
          <a:ext cx="60007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97</xdr:row>
      <xdr:rowOff>0</xdr:rowOff>
    </xdr:from>
    <xdr:to>
      <xdr:col>10</xdr:col>
      <xdr:colOff>676275</xdr:colOff>
      <xdr:row>97</xdr:row>
      <xdr:rowOff>0</xdr:rowOff>
    </xdr:to>
    <xdr:sp>
      <xdr:nvSpPr>
        <xdr:cNvPr id="79" name="TextBox 80"/>
        <xdr:cNvSpPr txBox="1">
          <a:spLocks noChangeArrowheads="1"/>
        </xdr:cNvSpPr>
      </xdr:nvSpPr>
      <xdr:spPr>
        <a:xfrm>
          <a:off x="657225" y="1583055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97</xdr:row>
      <xdr:rowOff>0</xdr:rowOff>
    </xdr:from>
    <xdr:to>
      <xdr:col>10</xdr:col>
      <xdr:colOff>676275</xdr:colOff>
      <xdr:row>97</xdr:row>
      <xdr:rowOff>0</xdr:rowOff>
    </xdr:to>
    <xdr:sp>
      <xdr:nvSpPr>
        <xdr:cNvPr id="80" name="TextBox 81"/>
        <xdr:cNvSpPr txBox="1">
          <a:spLocks noChangeArrowheads="1"/>
        </xdr:cNvSpPr>
      </xdr:nvSpPr>
      <xdr:spPr>
        <a:xfrm>
          <a:off x="666750" y="158305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97</xdr:row>
      <xdr:rowOff>0</xdr:rowOff>
    </xdr:from>
    <xdr:to>
      <xdr:col>10</xdr:col>
      <xdr:colOff>685800</xdr:colOff>
      <xdr:row>97</xdr:row>
      <xdr:rowOff>0</xdr:rowOff>
    </xdr:to>
    <xdr:sp>
      <xdr:nvSpPr>
        <xdr:cNvPr id="81" name="TextBox 82"/>
        <xdr:cNvSpPr txBox="1">
          <a:spLocks noChangeArrowheads="1"/>
        </xdr:cNvSpPr>
      </xdr:nvSpPr>
      <xdr:spPr>
        <a:xfrm>
          <a:off x="657225" y="158305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97</xdr:row>
      <xdr:rowOff>0</xdr:rowOff>
    </xdr:from>
    <xdr:to>
      <xdr:col>10</xdr:col>
      <xdr:colOff>685800</xdr:colOff>
      <xdr:row>97</xdr:row>
      <xdr:rowOff>0</xdr:rowOff>
    </xdr:to>
    <xdr:sp>
      <xdr:nvSpPr>
        <xdr:cNvPr id="82" name="TextBox 83"/>
        <xdr:cNvSpPr txBox="1">
          <a:spLocks noChangeArrowheads="1"/>
        </xdr:cNvSpPr>
      </xdr:nvSpPr>
      <xdr:spPr>
        <a:xfrm>
          <a:off x="628650" y="1583055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52</xdr:row>
      <xdr:rowOff>0</xdr:rowOff>
    </xdr:from>
    <xdr:to>
      <xdr:col>10</xdr:col>
      <xdr:colOff>666750</xdr:colOff>
      <xdr:row>52</xdr:row>
      <xdr:rowOff>0</xdr:rowOff>
    </xdr:to>
    <xdr:sp>
      <xdr:nvSpPr>
        <xdr:cNvPr id="83" name="TextBox 84"/>
        <xdr:cNvSpPr txBox="1">
          <a:spLocks noChangeArrowheads="1"/>
        </xdr:cNvSpPr>
      </xdr:nvSpPr>
      <xdr:spPr>
        <a:xfrm>
          <a:off x="1076325" y="8505825"/>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52</xdr:row>
      <xdr:rowOff>0</xdr:rowOff>
    </xdr:from>
    <xdr:to>
      <xdr:col>10</xdr:col>
      <xdr:colOff>676275</xdr:colOff>
      <xdr:row>52</xdr:row>
      <xdr:rowOff>0</xdr:rowOff>
    </xdr:to>
    <xdr:sp>
      <xdr:nvSpPr>
        <xdr:cNvPr id="84" name="TextBox 85"/>
        <xdr:cNvSpPr txBox="1">
          <a:spLocks noChangeArrowheads="1"/>
        </xdr:cNvSpPr>
      </xdr:nvSpPr>
      <xdr:spPr>
        <a:xfrm>
          <a:off x="1066800" y="85058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52</xdr:row>
      <xdr:rowOff>0</xdr:rowOff>
    </xdr:from>
    <xdr:to>
      <xdr:col>11</xdr:col>
      <xdr:colOff>333375</xdr:colOff>
      <xdr:row>52</xdr:row>
      <xdr:rowOff>0</xdr:rowOff>
    </xdr:to>
    <xdr:sp>
      <xdr:nvSpPr>
        <xdr:cNvPr id="85" name="TextBox 86"/>
        <xdr:cNvSpPr txBox="1">
          <a:spLocks noChangeArrowheads="1"/>
        </xdr:cNvSpPr>
      </xdr:nvSpPr>
      <xdr:spPr>
        <a:xfrm>
          <a:off x="714375" y="8505825"/>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86</xdr:row>
      <xdr:rowOff>19050</xdr:rowOff>
    </xdr:from>
    <xdr:to>
      <xdr:col>10</xdr:col>
      <xdr:colOff>838200</xdr:colOff>
      <xdr:row>89</xdr:row>
      <xdr:rowOff>47625</xdr:rowOff>
    </xdr:to>
    <xdr:sp>
      <xdr:nvSpPr>
        <xdr:cNvPr id="86" name="TextBox 88"/>
        <xdr:cNvSpPr txBox="1">
          <a:spLocks noChangeArrowheads="1"/>
        </xdr:cNvSpPr>
      </xdr:nvSpPr>
      <xdr:spPr>
        <a:xfrm>
          <a:off x="352425" y="14068425"/>
          <a:ext cx="64389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0</xdr:colOff>
      <xdr:row>90</xdr:row>
      <xdr:rowOff>0</xdr:rowOff>
    </xdr:from>
    <xdr:to>
      <xdr:col>10</xdr:col>
      <xdr:colOff>752475</xdr:colOff>
      <xdr:row>92</xdr:row>
      <xdr:rowOff>47625</xdr:rowOff>
    </xdr:to>
    <xdr:sp>
      <xdr:nvSpPr>
        <xdr:cNvPr id="87" name="TextBox 89"/>
        <xdr:cNvSpPr txBox="1">
          <a:spLocks noChangeArrowheads="1"/>
        </xdr:cNvSpPr>
      </xdr:nvSpPr>
      <xdr:spPr>
        <a:xfrm>
          <a:off x="342900" y="14697075"/>
          <a:ext cx="63627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52</xdr:row>
      <xdr:rowOff>0</xdr:rowOff>
    </xdr:from>
    <xdr:to>
      <xdr:col>10</xdr:col>
      <xdr:colOff>714375</xdr:colOff>
      <xdr:row>52</xdr:row>
      <xdr:rowOff>0</xdr:rowOff>
    </xdr:to>
    <xdr:sp>
      <xdr:nvSpPr>
        <xdr:cNvPr id="88" name="TextBox 90"/>
        <xdr:cNvSpPr txBox="1">
          <a:spLocks noChangeArrowheads="1"/>
        </xdr:cNvSpPr>
      </xdr:nvSpPr>
      <xdr:spPr>
        <a:xfrm>
          <a:off x="657225" y="85058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52</xdr:row>
      <xdr:rowOff>0</xdr:rowOff>
    </xdr:from>
    <xdr:to>
      <xdr:col>10</xdr:col>
      <xdr:colOff>714375</xdr:colOff>
      <xdr:row>52</xdr:row>
      <xdr:rowOff>0</xdr:rowOff>
    </xdr:to>
    <xdr:sp>
      <xdr:nvSpPr>
        <xdr:cNvPr id="89" name="TextBox 91"/>
        <xdr:cNvSpPr txBox="1">
          <a:spLocks noChangeArrowheads="1"/>
        </xdr:cNvSpPr>
      </xdr:nvSpPr>
      <xdr:spPr>
        <a:xfrm>
          <a:off x="657225" y="85058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52</xdr:row>
      <xdr:rowOff>0</xdr:rowOff>
    </xdr:from>
    <xdr:to>
      <xdr:col>10</xdr:col>
      <xdr:colOff>714375</xdr:colOff>
      <xdr:row>52</xdr:row>
      <xdr:rowOff>0</xdr:rowOff>
    </xdr:to>
    <xdr:sp>
      <xdr:nvSpPr>
        <xdr:cNvPr id="90" name="TextBox 92"/>
        <xdr:cNvSpPr txBox="1">
          <a:spLocks noChangeArrowheads="1"/>
        </xdr:cNvSpPr>
      </xdr:nvSpPr>
      <xdr:spPr>
        <a:xfrm>
          <a:off x="657225" y="85058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97</xdr:row>
      <xdr:rowOff>0</xdr:rowOff>
    </xdr:from>
    <xdr:to>
      <xdr:col>10</xdr:col>
      <xdr:colOff>685800</xdr:colOff>
      <xdr:row>97</xdr:row>
      <xdr:rowOff>0</xdr:rowOff>
    </xdr:to>
    <xdr:sp>
      <xdr:nvSpPr>
        <xdr:cNvPr id="91" name="TextBox 93"/>
        <xdr:cNvSpPr txBox="1">
          <a:spLocks noChangeArrowheads="1"/>
        </xdr:cNvSpPr>
      </xdr:nvSpPr>
      <xdr:spPr>
        <a:xfrm>
          <a:off x="657225" y="158305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97</xdr:row>
      <xdr:rowOff>0</xdr:rowOff>
    </xdr:from>
    <xdr:to>
      <xdr:col>10</xdr:col>
      <xdr:colOff>647700</xdr:colOff>
      <xdr:row>97</xdr:row>
      <xdr:rowOff>0</xdr:rowOff>
    </xdr:to>
    <xdr:sp>
      <xdr:nvSpPr>
        <xdr:cNvPr id="92" name="TextBox 94"/>
        <xdr:cNvSpPr txBox="1">
          <a:spLocks noChangeArrowheads="1"/>
        </xdr:cNvSpPr>
      </xdr:nvSpPr>
      <xdr:spPr>
        <a:xfrm>
          <a:off x="666750" y="158305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97</xdr:row>
      <xdr:rowOff>0</xdr:rowOff>
    </xdr:from>
    <xdr:to>
      <xdr:col>10</xdr:col>
      <xdr:colOff>695325</xdr:colOff>
      <xdr:row>97</xdr:row>
      <xdr:rowOff>0</xdr:rowOff>
    </xdr:to>
    <xdr:sp>
      <xdr:nvSpPr>
        <xdr:cNvPr id="93" name="TextBox 95"/>
        <xdr:cNvSpPr txBox="1">
          <a:spLocks noChangeArrowheads="1"/>
        </xdr:cNvSpPr>
      </xdr:nvSpPr>
      <xdr:spPr>
        <a:xfrm>
          <a:off x="638175" y="1583055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97</xdr:row>
      <xdr:rowOff>0</xdr:rowOff>
    </xdr:from>
    <xdr:to>
      <xdr:col>10</xdr:col>
      <xdr:colOff>685800</xdr:colOff>
      <xdr:row>97</xdr:row>
      <xdr:rowOff>0</xdr:rowOff>
    </xdr:to>
    <xdr:sp>
      <xdr:nvSpPr>
        <xdr:cNvPr id="94" name="TextBox 96"/>
        <xdr:cNvSpPr txBox="1">
          <a:spLocks noChangeArrowheads="1"/>
        </xdr:cNvSpPr>
      </xdr:nvSpPr>
      <xdr:spPr>
        <a:xfrm>
          <a:off x="666750" y="1583055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97</xdr:row>
      <xdr:rowOff>0</xdr:rowOff>
    </xdr:from>
    <xdr:to>
      <xdr:col>10</xdr:col>
      <xdr:colOff>714375</xdr:colOff>
      <xdr:row>97</xdr:row>
      <xdr:rowOff>0</xdr:rowOff>
    </xdr:to>
    <xdr:sp>
      <xdr:nvSpPr>
        <xdr:cNvPr id="95" name="TextBox 97"/>
        <xdr:cNvSpPr txBox="1">
          <a:spLocks noChangeArrowheads="1"/>
        </xdr:cNvSpPr>
      </xdr:nvSpPr>
      <xdr:spPr>
        <a:xfrm>
          <a:off x="657225" y="1583055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97</xdr:row>
      <xdr:rowOff>0</xdr:rowOff>
    </xdr:from>
    <xdr:to>
      <xdr:col>10</xdr:col>
      <xdr:colOff>685800</xdr:colOff>
      <xdr:row>97</xdr:row>
      <xdr:rowOff>0</xdr:rowOff>
    </xdr:to>
    <xdr:sp>
      <xdr:nvSpPr>
        <xdr:cNvPr id="96" name="TextBox 98"/>
        <xdr:cNvSpPr txBox="1">
          <a:spLocks noChangeArrowheads="1"/>
        </xdr:cNvSpPr>
      </xdr:nvSpPr>
      <xdr:spPr>
        <a:xfrm>
          <a:off x="666750" y="1583055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97</xdr:row>
      <xdr:rowOff>0</xdr:rowOff>
    </xdr:from>
    <xdr:to>
      <xdr:col>10</xdr:col>
      <xdr:colOff>714375</xdr:colOff>
      <xdr:row>97</xdr:row>
      <xdr:rowOff>0</xdr:rowOff>
    </xdr:to>
    <xdr:sp>
      <xdr:nvSpPr>
        <xdr:cNvPr id="97" name="TextBox 99"/>
        <xdr:cNvSpPr txBox="1">
          <a:spLocks noChangeArrowheads="1"/>
        </xdr:cNvSpPr>
      </xdr:nvSpPr>
      <xdr:spPr>
        <a:xfrm>
          <a:off x="657225" y="1583055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97</xdr:row>
      <xdr:rowOff>0</xdr:rowOff>
    </xdr:from>
    <xdr:to>
      <xdr:col>10</xdr:col>
      <xdr:colOff>695325</xdr:colOff>
      <xdr:row>97</xdr:row>
      <xdr:rowOff>0</xdr:rowOff>
    </xdr:to>
    <xdr:sp>
      <xdr:nvSpPr>
        <xdr:cNvPr id="98" name="TextBox 100"/>
        <xdr:cNvSpPr txBox="1">
          <a:spLocks noChangeArrowheads="1"/>
        </xdr:cNvSpPr>
      </xdr:nvSpPr>
      <xdr:spPr>
        <a:xfrm>
          <a:off x="685800" y="158305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97</xdr:row>
      <xdr:rowOff>0</xdr:rowOff>
    </xdr:from>
    <xdr:to>
      <xdr:col>10</xdr:col>
      <xdr:colOff>666750</xdr:colOff>
      <xdr:row>97</xdr:row>
      <xdr:rowOff>0</xdr:rowOff>
    </xdr:to>
    <xdr:sp>
      <xdr:nvSpPr>
        <xdr:cNvPr id="99" name="TextBox 101"/>
        <xdr:cNvSpPr txBox="1">
          <a:spLocks noChangeArrowheads="1"/>
        </xdr:cNvSpPr>
      </xdr:nvSpPr>
      <xdr:spPr>
        <a:xfrm>
          <a:off x="657225" y="158305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97</xdr:row>
      <xdr:rowOff>0</xdr:rowOff>
    </xdr:from>
    <xdr:to>
      <xdr:col>10</xdr:col>
      <xdr:colOff>695325</xdr:colOff>
      <xdr:row>97</xdr:row>
      <xdr:rowOff>0</xdr:rowOff>
    </xdr:to>
    <xdr:sp>
      <xdr:nvSpPr>
        <xdr:cNvPr id="100" name="TextBox 102"/>
        <xdr:cNvSpPr txBox="1">
          <a:spLocks noChangeArrowheads="1"/>
        </xdr:cNvSpPr>
      </xdr:nvSpPr>
      <xdr:spPr>
        <a:xfrm>
          <a:off x="638175" y="1583055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97</xdr:row>
      <xdr:rowOff>0</xdr:rowOff>
    </xdr:from>
    <xdr:to>
      <xdr:col>10</xdr:col>
      <xdr:colOff>685800</xdr:colOff>
      <xdr:row>97</xdr:row>
      <xdr:rowOff>0</xdr:rowOff>
    </xdr:to>
    <xdr:sp>
      <xdr:nvSpPr>
        <xdr:cNvPr id="101" name="TextBox 103"/>
        <xdr:cNvSpPr txBox="1">
          <a:spLocks noChangeArrowheads="1"/>
        </xdr:cNvSpPr>
      </xdr:nvSpPr>
      <xdr:spPr>
        <a:xfrm>
          <a:off x="657225" y="158305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97</xdr:row>
      <xdr:rowOff>0</xdr:rowOff>
    </xdr:from>
    <xdr:to>
      <xdr:col>10</xdr:col>
      <xdr:colOff>714375</xdr:colOff>
      <xdr:row>97</xdr:row>
      <xdr:rowOff>0</xdr:rowOff>
    </xdr:to>
    <xdr:sp>
      <xdr:nvSpPr>
        <xdr:cNvPr id="102" name="TextBox 104"/>
        <xdr:cNvSpPr txBox="1">
          <a:spLocks noChangeArrowheads="1"/>
        </xdr:cNvSpPr>
      </xdr:nvSpPr>
      <xdr:spPr>
        <a:xfrm>
          <a:off x="666750" y="1583055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48</xdr:row>
      <xdr:rowOff>0</xdr:rowOff>
    </xdr:from>
    <xdr:to>
      <xdr:col>10</xdr:col>
      <xdr:colOff>714375</xdr:colOff>
      <xdr:row>48</xdr:row>
      <xdr:rowOff>0</xdr:rowOff>
    </xdr:to>
    <xdr:sp>
      <xdr:nvSpPr>
        <xdr:cNvPr id="103" name="TextBox 105"/>
        <xdr:cNvSpPr txBox="1">
          <a:spLocks noChangeArrowheads="1"/>
        </xdr:cNvSpPr>
      </xdr:nvSpPr>
      <xdr:spPr>
        <a:xfrm>
          <a:off x="371475" y="7858125"/>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19050</xdr:colOff>
      <xdr:row>22</xdr:row>
      <xdr:rowOff>0</xdr:rowOff>
    </xdr:from>
    <xdr:to>
      <xdr:col>10</xdr:col>
      <xdr:colOff>781050</xdr:colOff>
      <xdr:row>25</xdr:row>
      <xdr:rowOff>66675</xdr:rowOff>
    </xdr:to>
    <xdr:sp>
      <xdr:nvSpPr>
        <xdr:cNvPr id="104" name="TextBox 106"/>
        <xdr:cNvSpPr txBox="1">
          <a:spLocks noChangeArrowheads="1"/>
        </xdr:cNvSpPr>
      </xdr:nvSpPr>
      <xdr:spPr>
        <a:xfrm>
          <a:off x="361950" y="3629025"/>
          <a:ext cx="637222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core business is now the manufacturing and distribution of beverages.  With high per capital income, coupled with modern urban lifestyles, Malaysian consumption of ready to serve and fast food items and beverages has accelerated which will benefit the Group.</a:t>
          </a:r>
        </a:p>
      </xdr:txBody>
    </xdr:sp>
    <xdr:clientData/>
  </xdr:twoCellAnchor>
  <xdr:twoCellAnchor>
    <xdr:from>
      <xdr:col>2</xdr:col>
      <xdr:colOff>19050</xdr:colOff>
      <xdr:row>52</xdr:row>
      <xdr:rowOff>0</xdr:rowOff>
    </xdr:from>
    <xdr:to>
      <xdr:col>10</xdr:col>
      <xdr:colOff>714375</xdr:colOff>
      <xdr:row>52</xdr:row>
      <xdr:rowOff>0</xdr:rowOff>
    </xdr:to>
    <xdr:sp>
      <xdr:nvSpPr>
        <xdr:cNvPr id="105" name="TextBox 107"/>
        <xdr:cNvSpPr txBox="1">
          <a:spLocks noChangeArrowheads="1"/>
        </xdr:cNvSpPr>
      </xdr:nvSpPr>
      <xdr:spPr>
        <a:xfrm>
          <a:off x="657225" y="8505825"/>
          <a:ext cx="60102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114</xdr:row>
      <xdr:rowOff>0</xdr:rowOff>
    </xdr:from>
    <xdr:to>
      <xdr:col>10</xdr:col>
      <xdr:colOff>742950</xdr:colOff>
      <xdr:row>114</xdr:row>
      <xdr:rowOff>0</xdr:rowOff>
    </xdr:to>
    <xdr:sp>
      <xdr:nvSpPr>
        <xdr:cNvPr id="106" name="TextBox 108"/>
        <xdr:cNvSpPr txBox="1">
          <a:spLocks noChangeArrowheads="1"/>
        </xdr:cNvSpPr>
      </xdr:nvSpPr>
      <xdr:spPr>
        <a:xfrm>
          <a:off x="638175" y="18602325"/>
          <a:ext cx="6057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2</xdr:col>
      <xdr:colOff>66675</xdr:colOff>
      <xdr:row>51</xdr:row>
      <xdr:rowOff>142875</xdr:rowOff>
    </xdr:from>
    <xdr:to>
      <xdr:col>10</xdr:col>
      <xdr:colOff>828675</xdr:colOff>
      <xdr:row>54</xdr:row>
      <xdr:rowOff>47625</xdr:rowOff>
    </xdr:to>
    <xdr:sp>
      <xdr:nvSpPr>
        <xdr:cNvPr id="107" name="TextBox 109"/>
        <xdr:cNvSpPr txBox="1">
          <a:spLocks noChangeArrowheads="1"/>
        </xdr:cNvSpPr>
      </xdr:nvSpPr>
      <xdr:spPr>
        <a:xfrm>
          <a:off x="704850" y="8486775"/>
          <a:ext cx="607695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from the date of the quarterly report to the date of this announcements.</a:t>
          </a:r>
        </a:p>
      </xdr:txBody>
    </xdr:sp>
    <xdr:clientData/>
  </xdr:twoCellAnchor>
  <xdr:twoCellAnchor>
    <xdr:from>
      <xdr:col>2</xdr:col>
      <xdr:colOff>0</xdr:colOff>
      <xdr:row>55</xdr:row>
      <xdr:rowOff>142875</xdr:rowOff>
    </xdr:from>
    <xdr:to>
      <xdr:col>10</xdr:col>
      <xdr:colOff>857250</xdr:colOff>
      <xdr:row>58</xdr:row>
      <xdr:rowOff>47625</xdr:rowOff>
    </xdr:to>
    <xdr:sp>
      <xdr:nvSpPr>
        <xdr:cNvPr id="108" name="TextBox 110"/>
        <xdr:cNvSpPr txBox="1">
          <a:spLocks noChangeArrowheads="1"/>
        </xdr:cNvSpPr>
      </xdr:nvSpPr>
      <xdr:spPr>
        <a:xfrm>
          <a:off x="638175" y="9134475"/>
          <a:ext cx="617220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30th September 2004 is as follows:-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L46"/>
  <sheetViews>
    <sheetView workbookViewId="0" topLeftCell="A27">
      <selection activeCell="A47" sqref="A47"/>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3.57421875" style="1" customWidth="1"/>
    <col min="12" max="12" width="2.57421875" style="1" customWidth="1"/>
    <col min="13" max="16384" width="9.140625" style="1" customWidth="1"/>
  </cols>
  <sheetData>
    <row r="2" spans="1:5" ht="15.75">
      <c r="A2" s="16" t="s">
        <v>47</v>
      </c>
      <c r="B2" s="7"/>
      <c r="D2"/>
      <c r="E2" s="47" t="s">
        <v>136</v>
      </c>
    </row>
    <row r="3" spans="1:2" ht="12.75">
      <c r="A3" s="12" t="s">
        <v>1</v>
      </c>
      <c r="B3" s="8" t="s">
        <v>207</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208</v>
      </c>
    </row>
    <row r="7" ht="12.75">
      <c r="A7" s="4" t="s">
        <v>165</v>
      </c>
    </row>
    <row r="9" ht="18.75">
      <c r="A9" s="17" t="s">
        <v>134</v>
      </c>
    </row>
    <row r="10" ht="12.75">
      <c r="A10" s="4"/>
    </row>
    <row r="11" spans="5:11" ht="12.75">
      <c r="E11" s="65" t="s">
        <v>42</v>
      </c>
      <c r="F11" s="65"/>
      <c r="G11" s="65"/>
      <c r="I11" s="65" t="s">
        <v>45</v>
      </c>
      <c r="J11" s="65"/>
      <c r="K11" s="65"/>
    </row>
    <row r="12" spans="5:11" ht="12.75">
      <c r="E12" s="10" t="s">
        <v>40</v>
      </c>
      <c r="F12" s="10"/>
      <c r="G12" s="10" t="s">
        <v>40</v>
      </c>
      <c r="I12" s="10" t="s">
        <v>43</v>
      </c>
      <c r="J12" s="10"/>
      <c r="K12" s="10" t="s">
        <v>43</v>
      </c>
    </row>
    <row r="13" spans="5:11" ht="12.75">
      <c r="E13" s="10" t="s">
        <v>41</v>
      </c>
      <c r="F13" s="10"/>
      <c r="G13" s="10" t="s">
        <v>41</v>
      </c>
      <c r="I13" s="10" t="s">
        <v>44</v>
      </c>
      <c r="J13" s="10"/>
      <c r="K13" s="10" t="s">
        <v>44</v>
      </c>
    </row>
    <row r="14" spans="5:11" ht="12.75">
      <c r="E14" s="33" t="s">
        <v>209</v>
      </c>
      <c r="F14" s="33"/>
      <c r="G14" s="33" t="s">
        <v>210</v>
      </c>
      <c r="H14" s="2"/>
      <c r="I14" s="33" t="str">
        <f>+E14</f>
        <v>30.09.2004</v>
      </c>
      <c r="J14" s="33"/>
      <c r="K14" s="33" t="str">
        <f>+G14</f>
        <v>30.09.2003</v>
      </c>
    </row>
    <row r="15" spans="5:11" ht="12.75">
      <c r="E15" s="10" t="s">
        <v>46</v>
      </c>
      <c r="F15" s="2"/>
      <c r="G15" s="10" t="s">
        <v>46</v>
      </c>
      <c r="I15" s="10" t="s">
        <v>46</v>
      </c>
      <c r="J15" s="2"/>
      <c r="K15" s="10" t="s">
        <v>46</v>
      </c>
    </row>
    <row r="17" spans="2:11" ht="12.75">
      <c r="B17" s="1" t="s">
        <v>0</v>
      </c>
      <c r="E17" s="1">
        <v>63358</v>
      </c>
      <c r="G17" s="1">
        <v>6255</v>
      </c>
      <c r="I17" s="1">
        <f>+E17</f>
        <v>63358</v>
      </c>
      <c r="K17" s="1">
        <f>+G17</f>
        <v>6255</v>
      </c>
    </row>
    <row r="18" spans="2:11" ht="12.75">
      <c r="B18" s="4" t="s">
        <v>6</v>
      </c>
      <c r="E18" s="3">
        <v>-41684</v>
      </c>
      <c r="F18" s="6"/>
      <c r="G18" s="3">
        <v>-4853</v>
      </c>
      <c r="I18" s="3">
        <f>+E18</f>
        <v>-41684</v>
      </c>
      <c r="J18" s="6"/>
      <c r="K18" s="3">
        <f>+G18</f>
        <v>-4853</v>
      </c>
    </row>
    <row r="20" spans="2:11" ht="12.75">
      <c r="B20" s="4" t="s">
        <v>7</v>
      </c>
      <c r="E20" s="1">
        <f>SUM(E17:E18)</f>
        <v>21674</v>
      </c>
      <c r="G20" s="1">
        <f>SUM(G17:G18)</f>
        <v>1402</v>
      </c>
      <c r="I20" s="1">
        <f>SUM(I17:I18)</f>
        <v>21674</v>
      </c>
      <c r="K20" s="1">
        <f>SUM(K17:K18)</f>
        <v>1402</v>
      </c>
    </row>
    <row r="22" spans="2:11" ht="12.75">
      <c r="B22" s="4" t="s">
        <v>2</v>
      </c>
      <c r="E22" s="1">
        <v>-18786</v>
      </c>
      <c r="G22" s="1">
        <v>-1908</v>
      </c>
      <c r="I22" s="1">
        <f>+E22</f>
        <v>-18786</v>
      </c>
      <c r="K22" s="1">
        <f>+G22</f>
        <v>-1908</v>
      </c>
    </row>
    <row r="23" spans="2:11" ht="12.75">
      <c r="B23" s="4" t="s">
        <v>8</v>
      </c>
      <c r="E23" s="3">
        <v>1561</v>
      </c>
      <c r="F23" s="6"/>
      <c r="G23" s="3">
        <v>70</v>
      </c>
      <c r="I23" s="3">
        <f>+E23</f>
        <v>1561</v>
      </c>
      <c r="J23" s="6"/>
      <c r="K23" s="3">
        <f>+G23</f>
        <v>70</v>
      </c>
    </row>
    <row r="24" ht="12.75">
      <c r="B24" s="4"/>
    </row>
    <row r="25" spans="2:11" ht="12.75">
      <c r="B25" s="4" t="s">
        <v>226</v>
      </c>
      <c r="E25" s="1">
        <f>SUM(E20:E23)</f>
        <v>4449</v>
      </c>
      <c r="G25" s="1">
        <f>SUM(G20:G23)</f>
        <v>-436</v>
      </c>
      <c r="I25" s="1">
        <f>SUM(I20:I23)</f>
        <v>4449</v>
      </c>
      <c r="K25" s="1">
        <f>SUM(K20:K23)</f>
        <v>-436</v>
      </c>
    </row>
    <row r="27" spans="2:11" ht="12.75">
      <c r="B27" s="4" t="s">
        <v>3</v>
      </c>
      <c r="E27" s="1">
        <v>-1088</v>
      </c>
      <c r="G27" s="1">
        <v>-5015</v>
      </c>
      <c r="I27" s="1">
        <f>+E27</f>
        <v>-1088</v>
      </c>
      <c r="K27" s="1">
        <f>+G27</f>
        <v>-5015</v>
      </c>
    </row>
    <row r="28" spans="2:11" ht="12.75">
      <c r="B28" s="4" t="s">
        <v>4</v>
      </c>
      <c r="E28" s="49">
        <v>-83</v>
      </c>
      <c r="F28" s="6"/>
      <c r="G28" s="3">
        <v>4430</v>
      </c>
      <c r="I28" s="49">
        <f>+E28</f>
        <v>-83</v>
      </c>
      <c r="J28" s="6"/>
      <c r="K28" s="3">
        <f>+G28</f>
        <v>4430</v>
      </c>
    </row>
    <row r="29" spans="2:11" ht="12.75">
      <c r="B29" s="4"/>
      <c r="E29" s="6"/>
      <c r="F29" s="6"/>
      <c r="G29" s="6"/>
      <c r="I29" s="6"/>
      <c r="J29" s="6"/>
      <c r="K29" s="6"/>
    </row>
    <row r="30" spans="2:11" ht="12.75">
      <c r="B30" s="4" t="s">
        <v>227</v>
      </c>
      <c r="E30" s="1">
        <f>SUM(E25:E28)</f>
        <v>3278</v>
      </c>
      <c r="G30" s="1">
        <f>SUM(G25:G28)</f>
        <v>-1021</v>
      </c>
      <c r="I30" s="1">
        <f>SUM(I25:I28)</f>
        <v>3278</v>
      </c>
      <c r="K30" s="1">
        <f>SUM(K25:K28)</f>
        <v>-1021</v>
      </c>
    </row>
    <row r="32" spans="2:11" ht="12.75">
      <c r="B32" s="4" t="s">
        <v>5</v>
      </c>
      <c r="E32" s="49">
        <v>-916</v>
      </c>
      <c r="F32" s="6"/>
      <c r="G32" s="3">
        <v>-1546</v>
      </c>
      <c r="I32" s="49">
        <f>+E32</f>
        <v>-916</v>
      </c>
      <c r="J32" s="6"/>
      <c r="K32" s="3">
        <f>+G32</f>
        <v>-1546</v>
      </c>
    </row>
    <row r="33" spans="2:11" ht="12.75">
      <c r="B33" s="4"/>
      <c r="E33" s="6"/>
      <c r="F33" s="6"/>
      <c r="G33" s="6"/>
      <c r="I33" s="6"/>
      <c r="J33" s="6"/>
      <c r="K33" s="6"/>
    </row>
    <row r="34" spans="2:11" ht="12.75">
      <c r="B34" s="4" t="s">
        <v>228</v>
      </c>
      <c r="E34" s="50">
        <f>SUM(E30:E32)</f>
        <v>2362</v>
      </c>
      <c r="G34" s="1">
        <f>SUM(G30:G32)</f>
        <v>-2567</v>
      </c>
      <c r="I34" s="50">
        <f>SUM(I30:I32)</f>
        <v>2362</v>
      </c>
      <c r="K34" s="1">
        <f>SUM(K30:K32)</f>
        <v>-2567</v>
      </c>
    </row>
    <row r="36" spans="2:11" ht="12.75">
      <c r="B36" s="4" t="s">
        <v>39</v>
      </c>
      <c r="E36" s="3">
        <v>1</v>
      </c>
      <c r="F36" s="6"/>
      <c r="G36" s="3">
        <v>6</v>
      </c>
      <c r="I36" s="3">
        <f>+E36</f>
        <v>1</v>
      </c>
      <c r="J36" s="6"/>
      <c r="K36" s="3">
        <f>+G36</f>
        <v>6</v>
      </c>
    </row>
    <row r="37" spans="2:11" ht="12.75">
      <c r="B37" s="4"/>
      <c r="E37" s="6"/>
      <c r="F37" s="6"/>
      <c r="G37" s="6"/>
      <c r="I37" s="6"/>
      <c r="J37" s="6"/>
      <c r="K37" s="6"/>
    </row>
    <row r="38" spans="2:11" ht="13.5" thickBot="1">
      <c r="B38" s="4" t="s">
        <v>229</v>
      </c>
      <c r="E38" s="51">
        <f>SUM(E34:E36)</f>
        <v>2363</v>
      </c>
      <c r="F38" s="6"/>
      <c r="G38" s="9">
        <f>SUM(G34:G36)</f>
        <v>-2561</v>
      </c>
      <c r="I38" s="51">
        <f>SUM(I34:I36)</f>
        <v>2363</v>
      </c>
      <c r="J38" s="6"/>
      <c r="K38" s="9">
        <f>SUM(K34:K36)</f>
        <v>-2561</v>
      </c>
    </row>
    <row r="39" ht="13.5" thickTop="1"/>
    <row r="40" spans="5:11" ht="12.75">
      <c r="E40" s="10" t="s">
        <v>138</v>
      </c>
      <c r="G40" s="10" t="s">
        <v>138</v>
      </c>
      <c r="I40" s="10" t="s">
        <v>138</v>
      </c>
      <c r="K40" s="10" t="s">
        <v>138</v>
      </c>
    </row>
    <row r="41" ht="12.75">
      <c r="B41" s="4" t="s">
        <v>196</v>
      </c>
    </row>
    <row r="42" spans="2:12" ht="12.75">
      <c r="B42" s="5" t="s">
        <v>1</v>
      </c>
      <c r="C42" s="4" t="s">
        <v>197</v>
      </c>
      <c r="E42" s="52">
        <f>+'NTA-B'!H113</f>
        <v>1.8232039936114564</v>
      </c>
      <c r="F42" s="41"/>
      <c r="G42" s="37">
        <f>+'NTA-B'!I113</f>
        <v>-4.463383178221618</v>
      </c>
      <c r="H42" s="56"/>
      <c r="I42" s="52">
        <f>+'NTA-B'!J113</f>
        <v>1.8232039936114564</v>
      </c>
      <c r="J42" s="41"/>
      <c r="K42" s="37">
        <f>+'NTA-B'!K113</f>
        <v>-4.463383178221618</v>
      </c>
      <c r="L42" s="5"/>
    </row>
    <row r="43" spans="2:11" ht="12.75">
      <c r="B43" s="5" t="s">
        <v>1</v>
      </c>
      <c r="C43" s="4" t="s">
        <v>198</v>
      </c>
      <c r="E43" s="52">
        <f>+'NTA-B'!H127</f>
        <v>1.8086490623804057</v>
      </c>
      <c r="F43" s="41"/>
      <c r="G43" s="37">
        <f>+'NTA-B'!I127</f>
        <v>-4.463383178221618</v>
      </c>
      <c r="H43" s="41"/>
      <c r="I43" s="52">
        <f>+'NTA-B'!J127</f>
        <v>1.8086490623804057</v>
      </c>
      <c r="J43" s="41"/>
      <c r="K43" s="37">
        <f>+'NTA-B'!K127</f>
        <v>-4.463383178221618</v>
      </c>
    </row>
    <row r="44" ht="12.75">
      <c r="B44" s="4"/>
    </row>
    <row r="45" ht="12.75">
      <c r="A45" s="5" t="s">
        <v>258</v>
      </c>
    </row>
    <row r="46" ht="12.75">
      <c r="A46" s="4" t="s">
        <v>259</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scale="96"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60"/>
  <sheetViews>
    <sheetView tabSelected="1" workbookViewId="0" topLeftCell="A1">
      <selection activeCell="G25" sqref="G25"/>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6" width="9.57421875" style="1" customWidth="1"/>
    <col min="7" max="7" width="12.140625" style="1" customWidth="1"/>
    <col min="8" max="8" width="3.28125" style="1" customWidth="1"/>
    <col min="9" max="9" width="13.00390625" style="1" customWidth="1"/>
    <col min="10" max="10" width="10.28125" style="1" customWidth="1"/>
    <col min="11" max="16384" width="9.140625" style="1" customWidth="1"/>
  </cols>
  <sheetData>
    <row r="2" spans="1:5" ht="15.75">
      <c r="A2" s="16" t="s">
        <v>47</v>
      </c>
      <c r="E2" s="47" t="s">
        <v>136</v>
      </c>
    </row>
    <row r="3" spans="1:2" ht="12.75">
      <c r="A3" s="30" t="s">
        <v>1</v>
      </c>
      <c r="B3" s="8" t="str">
        <f>+'IS'!B3</f>
        <v>Quarterly Report on consolidated results for the first financial quarter ended 30th September 2004</v>
      </c>
    </row>
    <row r="4" spans="1:10" ht="13.5" thickBot="1">
      <c r="A4" s="31"/>
      <c r="B4" s="32"/>
      <c r="C4" s="11"/>
      <c r="D4" s="11"/>
      <c r="E4" s="11"/>
      <c r="F4" s="11"/>
      <c r="G4" s="11"/>
      <c r="H4" s="11"/>
      <c r="I4" s="11"/>
      <c r="J4" s="11"/>
    </row>
    <row r="6" ht="18.75">
      <c r="A6" s="17" t="s">
        <v>48</v>
      </c>
    </row>
    <row r="7" ht="12.75">
      <c r="A7" s="4"/>
    </row>
    <row r="8" spans="1:9" ht="12.75">
      <c r="A8" s="4"/>
      <c r="G8" s="10" t="s">
        <v>49</v>
      </c>
      <c r="I8" s="10" t="s">
        <v>51</v>
      </c>
    </row>
    <row r="9" spans="1:9" ht="12.75">
      <c r="A9" s="4"/>
      <c r="G9" s="10" t="s">
        <v>50</v>
      </c>
      <c r="I9" s="10" t="s">
        <v>50</v>
      </c>
    </row>
    <row r="10" spans="1:9" ht="12.75">
      <c r="A10" s="4"/>
      <c r="G10" s="33" t="str">
        <f>+'IS'!I14</f>
        <v>30.09.2004</v>
      </c>
      <c r="I10" s="33" t="s">
        <v>166</v>
      </c>
    </row>
    <row r="11" spans="7:9" ht="12.75">
      <c r="G11" s="10" t="s">
        <v>46</v>
      </c>
      <c r="I11" s="10" t="s">
        <v>46</v>
      </c>
    </row>
    <row r="12" spans="7:9" ht="12.75">
      <c r="G12" s="10"/>
      <c r="I12" s="10"/>
    </row>
    <row r="13" ht="12.75">
      <c r="A13" s="50" t="s">
        <v>255</v>
      </c>
    </row>
    <row r="14" spans="2:9" ht="12.75">
      <c r="B14" s="1" t="s">
        <v>9</v>
      </c>
      <c r="G14" s="1">
        <v>98776</v>
      </c>
      <c r="I14" s="1">
        <v>97931</v>
      </c>
    </row>
    <row r="15" spans="2:9" ht="12.75">
      <c r="B15" s="4" t="s">
        <v>10</v>
      </c>
      <c r="G15" s="1">
        <v>47548</v>
      </c>
      <c r="I15" s="1">
        <v>47548</v>
      </c>
    </row>
    <row r="16" spans="2:9" ht="12.75">
      <c r="B16" s="4" t="s">
        <v>193</v>
      </c>
      <c r="G16" s="1">
        <v>5760</v>
      </c>
      <c r="I16" s="1">
        <v>5840</v>
      </c>
    </row>
    <row r="17" spans="2:9" ht="12.75">
      <c r="B17" s="4" t="s">
        <v>192</v>
      </c>
      <c r="G17" s="1">
        <v>6525</v>
      </c>
      <c r="I17" s="1">
        <v>6861</v>
      </c>
    </row>
    <row r="18" spans="2:9" ht="12.75">
      <c r="B18" s="4" t="s">
        <v>11</v>
      </c>
      <c r="G18" s="50">
        <v>104</v>
      </c>
      <c r="I18" s="1">
        <v>186</v>
      </c>
    </row>
    <row r="19" spans="2:9" ht="12.75">
      <c r="B19" s="4" t="s">
        <v>12</v>
      </c>
      <c r="G19" s="1">
        <v>21</v>
      </c>
      <c r="I19" s="1">
        <v>21</v>
      </c>
    </row>
    <row r="20" spans="1:9" ht="12.75">
      <c r="A20" s="4"/>
      <c r="G20" s="38">
        <f>SUM(G14:G19)</f>
        <v>158734</v>
      </c>
      <c r="I20" s="38">
        <f>SUM(I14:I19)</f>
        <v>158387</v>
      </c>
    </row>
    <row r="21" ht="12.75">
      <c r="A21" s="50"/>
    </row>
    <row r="22" ht="12.75">
      <c r="A22" s="50" t="s">
        <v>118</v>
      </c>
    </row>
    <row r="23" spans="2:9" ht="12.75">
      <c r="B23" s="4" t="s">
        <v>13</v>
      </c>
      <c r="G23" s="34">
        <v>23947</v>
      </c>
      <c r="I23" s="34">
        <v>24847</v>
      </c>
    </row>
    <row r="24" spans="2:9" ht="12.75">
      <c r="B24" s="4" t="s">
        <v>14</v>
      </c>
      <c r="G24" s="35">
        <v>66529</v>
      </c>
      <c r="I24" s="35">
        <v>62776</v>
      </c>
    </row>
    <row r="25" spans="2:9" ht="12.75">
      <c r="B25" s="4" t="s">
        <v>224</v>
      </c>
      <c r="G25" s="35">
        <v>657</v>
      </c>
      <c r="I25" s="35">
        <v>985</v>
      </c>
    </row>
    <row r="26" spans="2:9" ht="12.75">
      <c r="B26" s="4" t="s">
        <v>114</v>
      </c>
      <c r="G26" s="35">
        <v>1205</v>
      </c>
      <c r="I26" s="35">
        <v>929</v>
      </c>
    </row>
    <row r="27" spans="2:9" ht="12.75">
      <c r="B27" s="4" t="s">
        <v>15</v>
      </c>
      <c r="G27" s="36">
        <v>6037</v>
      </c>
      <c r="I27" s="36">
        <v>6706</v>
      </c>
    </row>
    <row r="28" spans="7:9" ht="12.75">
      <c r="G28" s="48">
        <f>SUM(G23:G27)</f>
        <v>98375</v>
      </c>
      <c r="I28" s="48">
        <f>SUM(I23:I27)</f>
        <v>96243</v>
      </c>
    </row>
    <row r="29" spans="7:9" ht="12.75">
      <c r="G29" s="6"/>
      <c r="I29" s="6"/>
    </row>
    <row r="30" ht="12.75">
      <c r="A30" s="50" t="s">
        <v>16</v>
      </c>
    </row>
    <row r="31" spans="2:9" ht="12.75">
      <c r="B31" s="4" t="s">
        <v>17</v>
      </c>
      <c r="G31" s="34">
        <v>57056</v>
      </c>
      <c r="I31" s="34">
        <v>67200</v>
      </c>
    </row>
    <row r="32" spans="2:9" ht="12.75">
      <c r="B32" s="4" t="s">
        <v>113</v>
      </c>
      <c r="G32" s="35">
        <v>13130</v>
      </c>
      <c r="I32" s="35">
        <v>11271</v>
      </c>
    </row>
    <row r="33" spans="2:9" ht="12.75">
      <c r="B33" s="4" t="s">
        <v>115</v>
      </c>
      <c r="G33" s="35">
        <v>85595</v>
      </c>
      <c r="I33" s="35">
        <v>77790</v>
      </c>
    </row>
    <row r="34" spans="2:9" ht="12.75">
      <c r="B34" s="4" t="s">
        <v>5</v>
      </c>
      <c r="G34" s="36">
        <v>2449</v>
      </c>
      <c r="I34" s="36">
        <v>1823</v>
      </c>
    </row>
    <row r="35" spans="7:9" ht="12.75">
      <c r="G35" s="48">
        <f>SUM(G31:G34)</f>
        <v>158230</v>
      </c>
      <c r="I35" s="48">
        <f>SUM(I31:I34)</f>
        <v>158084</v>
      </c>
    </row>
    <row r="36" spans="7:9" ht="12.75">
      <c r="G36" s="6"/>
      <c r="I36" s="6"/>
    </row>
    <row r="37" spans="1:9" ht="12.75">
      <c r="A37" s="4" t="s">
        <v>109</v>
      </c>
      <c r="G37" s="1">
        <f>+G28-G35</f>
        <v>-59855</v>
      </c>
      <c r="I37" s="1">
        <f>+I28-I35</f>
        <v>-61841</v>
      </c>
    </row>
    <row r="38" spans="7:9" ht="12.75">
      <c r="G38" s="3"/>
      <c r="I38" s="3"/>
    </row>
    <row r="40" spans="7:9" ht="13.5" thickBot="1">
      <c r="G40" s="9">
        <f>+G37+G20</f>
        <v>98879</v>
      </c>
      <c r="I40" s="9">
        <f>+I37+I20</f>
        <v>96546</v>
      </c>
    </row>
    <row r="41" ht="13.5" thickTop="1"/>
    <row r="42" ht="12.75">
      <c r="A42" s="4" t="s">
        <v>256</v>
      </c>
    </row>
    <row r="44" spans="1:9" ht="12.75">
      <c r="A44" s="4" t="s">
        <v>18</v>
      </c>
      <c r="G44" s="1">
        <v>129607</v>
      </c>
      <c r="I44" s="1">
        <v>129607</v>
      </c>
    </row>
    <row r="45" spans="1:9" ht="12.75">
      <c r="A45" s="4" t="s">
        <v>19</v>
      </c>
      <c r="G45" s="49">
        <f>+SE!J16-SE!E16</f>
        <v>-42794</v>
      </c>
      <c r="I45" s="3">
        <v>-45157</v>
      </c>
    </row>
    <row r="46" spans="1:9" ht="12.75">
      <c r="A46" s="4" t="s">
        <v>20</v>
      </c>
      <c r="G46" s="50">
        <f>SUM(G44:G45)</f>
        <v>86813</v>
      </c>
      <c r="I46" s="1">
        <f>SUM(I44:I45)</f>
        <v>84450</v>
      </c>
    </row>
    <row r="48" spans="1:9" ht="12.75">
      <c r="A48" s="4" t="s">
        <v>39</v>
      </c>
      <c r="G48" s="1">
        <v>1029</v>
      </c>
      <c r="I48" s="1">
        <v>1030</v>
      </c>
    </row>
    <row r="50" ht="12.75">
      <c r="A50" s="4" t="s">
        <v>21</v>
      </c>
    </row>
    <row r="51" spans="2:9" ht="12.75">
      <c r="B51" s="4" t="s">
        <v>22</v>
      </c>
      <c r="G51" s="1">
        <v>1377</v>
      </c>
      <c r="I51" s="1">
        <v>1427</v>
      </c>
    </row>
    <row r="52" spans="2:9" ht="12.75">
      <c r="B52" s="4" t="s">
        <v>23</v>
      </c>
      <c r="G52" s="1">
        <f>1829+2059+5772</f>
        <v>9660</v>
      </c>
      <c r="I52" s="1">
        <v>9639</v>
      </c>
    </row>
    <row r="53" spans="7:9" ht="12.75">
      <c r="G53" s="3"/>
      <c r="I53" s="3"/>
    </row>
    <row r="55" spans="7:9" ht="13.5" thickBot="1">
      <c r="G55" s="51">
        <f>SUM(G46:G53)</f>
        <v>98879</v>
      </c>
      <c r="I55" s="9">
        <f>SUM(I46:I53)</f>
        <v>96546</v>
      </c>
    </row>
    <row r="56" ht="13.5" thickTop="1"/>
    <row r="57" spans="1:9" ht="12.75">
      <c r="A57" s="4" t="s">
        <v>137</v>
      </c>
      <c r="G57" s="52">
        <f>(+G46-G15-G16)/G44</f>
        <v>0.25851227171371916</v>
      </c>
      <c r="I57" s="37">
        <f>(+I46-I15-I16)/I44</f>
        <v>0.2396629811661407</v>
      </c>
    </row>
    <row r="59" ht="12.75">
      <c r="A59" s="5" t="str">
        <f>+'IS'!A45</f>
        <v>(The Condensed Consolidated Income Statements should be read in conjunction with the Audited</v>
      </c>
    </row>
    <row r="60" ht="12.75">
      <c r="A60" s="4" t="str">
        <f>+'IS'!A46</f>
        <v>Financial Statements for the year ended 30th June 2004)</v>
      </c>
    </row>
  </sheetData>
  <printOptions horizontalCentered="1"/>
  <pageMargins left="0.75" right="0.75" top="0.5" bottom="0.5" header="0.5" footer="0.5"/>
  <pageSetup fitToHeight="1" fitToWidth="1" horizontalDpi="600" verticalDpi="600" orientation="portrait" paperSize="9" scale="97"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7"/>
  <sheetViews>
    <sheetView workbookViewId="0" topLeftCell="A37">
      <selection activeCell="A57" sqref="A57"/>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47</v>
      </c>
      <c r="E1" s="47" t="s">
        <v>136</v>
      </c>
    </row>
    <row r="2" spans="1:2" ht="12.75">
      <c r="A2" s="30" t="s">
        <v>1</v>
      </c>
      <c r="B2" s="4" t="str">
        <f>+'BS'!B3</f>
        <v>Quarterly Report on consolidated results for the first financial quarter ended 30th September 2004</v>
      </c>
    </row>
    <row r="3" spans="1:11" ht="13.5" thickBot="1">
      <c r="A3" s="31"/>
      <c r="B3" s="32"/>
      <c r="C3" s="11"/>
      <c r="D3" s="11"/>
      <c r="E3" s="11"/>
      <c r="F3" s="11"/>
      <c r="G3" s="11"/>
      <c r="H3" s="11"/>
      <c r="I3" s="11"/>
      <c r="J3" s="11"/>
      <c r="K3" s="11"/>
    </row>
    <row r="5" ht="18.75">
      <c r="A5" s="17" t="s">
        <v>52</v>
      </c>
    </row>
    <row r="6" ht="18.75">
      <c r="A6" s="17"/>
    </row>
    <row r="7" spans="1:10" ht="12.75">
      <c r="A7" s="4"/>
      <c r="H7" s="10" t="s">
        <v>107</v>
      </c>
      <c r="J7" s="10" t="s">
        <v>154</v>
      </c>
    </row>
    <row r="8" spans="1:10" ht="12.75">
      <c r="A8" s="4"/>
      <c r="H8" s="10" t="s">
        <v>43</v>
      </c>
      <c r="J8" s="10" t="s">
        <v>43</v>
      </c>
    </row>
    <row r="9" spans="1:10" ht="12.75">
      <c r="A9" s="4"/>
      <c r="H9" s="10" t="s">
        <v>44</v>
      </c>
      <c r="J9" s="10" t="s">
        <v>44</v>
      </c>
    </row>
    <row r="10" spans="1:10" ht="12.75">
      <c r="A10" s="4"/>
      <c r="H10" s="33" t="str">
        <f>+'IS'!I14</f>
        <v>30.09.2004</v>
      </c>
      <c r="J10" s="33" t="str">
        <f>+'IS'!K14</f>
        <v>30.09.2003</v>
      </c>
    </row>
    <row r="11" spans="8:10" ht="12.75">
      <c r="H11" s="10" t="s">
        <v>46</v>
      </c>
      <c r="J11" s="10" t="s">
        <v>46</v>
      </c>
    </row>
    <row r="13" spans="1:10" ht="12.75">
      <c r="A13" s="4" t="s">
        <v>230</v>
      </c>
      <c r="H13" s="50">
        <f>+'IS'!I30</f>
        <v>3278</v>
      </c>
      <c r="J13" s="1">
        <f>+'IS'!K30</f>
        <v>-1021</v>
      </c>
    </row>
    <row r="15" ht="12.75">
      <c r="A15" s="4" t="s">
        <v>24</v>
      </c>
    </row>
    <row r="16" spans="2:10" ht="12.75">
      <c r="B16" s="4" t="s">
        <v>141</v>
      </c>
      <c r="H16" s="1">
        <v>3747</v>
      </c>
      <c r="J16" s="1">
        <v>4910</v>
      </c>
    </row>
    <row r="17" spans="2:10" ht="12.75">
      <c r="B17" s="4" t="s">
        <v>142</v>
      </c>
      <c r="H17" s="1">
        <v>787</v>
      </c>
      <c r="J17" s="1">
        <v>0</v>
      </c>
    </row>
    <row r="18" spans="2:10" ht="12.75">
      <c r="B18" s="4" t="s">
        <v>116</v>
      </c>
      <c r="H18" s="49">
        <v>83</v>
      </c>
      <c r="J18" s="3">
        <v>-4430</v>
      </c>
    </row>
    <row r="19" spans="1:10" ht="12.75">
      <c r="A19" s="4" t="s">
        <v>250</v>
      </c>
      <c r="H19" s="50">
        <f>SUM(H13:H18)</f>
        <v>7895</v>
      </c>
      <c r="J19" s="1">
        <f>SUM(J13:J18)</f>
        <v>-541</v>
      </c>
    </row>
    <row r="21" ht="12.75">
      <c r="A21" s="4" t="s">
        <v>25</v>
      </c>
    </row>
    <row r="22" spans="2:10" ht="12.75">
      <c r="B22" s="4" t="s">
        <v>26</v>
      </c>
      <c r="H22" s="1">
        <v>-2773</v>
      </c>
      <c r="J22" s="1">
        <v>1125</v>
      </c>
    </row>
    <row r="23" spans="2:10" ht="12.75">
      <c r="B23" s="4" t="s">
        <v>27</v>
      </c>
      <c r="H23" s="1">
        <v>-9487</v>
      </c>
      <c r="J23" s="6">
        <v>-793</v>
      </c>
    </row>
    <row r="24" spans="2:10" ht="12.75">
      <c r="B24" s="4" t="s">
        <v>157</v>
      </c>
      <c r="H24" s="3">
        <f>-1017</f>
        <v>-1017</v>
      </c>
      <c r="J24" s="3">
        <v>-122</v>
      </c>
    </row>
    <row r="25" spans="1:10" ht="12.75">
      <c r="A25" s="4" t="s">
        <v>251</v>
      </c>
      <c r="B25" s="4"/>
      <c r="H25" s="6">
        <f>SUM(H19:H24)</f>
        <v>-5382</v>
      </c>
      <c r="J25" s="6">
        <f>SUM(J19:J24)</f>
        <v>-331</v>
      </c>
    </row>
    <row r="26" ht="12.75">
      <c r="B26" s="4"/>
    </row>
    <row r="27" spans="2:10" ht="12.75">
      <c r="B27" s="4" t="s">
        <v>31</v>
      </c>
      <c r="H27" s="1">
        <v>-1088</v>
      </c>
      <c r="J27" s="1">
        <v>-5211</v>
      </c>
    </row>
    <row r="28" spans="2:10" ht="12.75">
      <c r="B28" s="4" t="s">
        <v>143</v>
      </c>
      <c r="H28" s="1">
        <v>11</v>
      </c>
      <c r="J28" s="1">
        <v>13</v>
      </c>
    </row>
    <row r="29" spans="1:10" ht="12.75">
      <c r="A29" s="4" t="s">
        <v>242</v>
      </c>
      <c r="H29" s="38">
        <f>SUM(H25:H28)</f>
        <v>-6459</v>
      </c>
      <c r="J29" s="38">
        <f>SUM(J25:J28)</f>
        <v>-5529</v>
      </c>
    </row>
    <row r="31" ht="12.75">
      <c r="A31" s="4" t="s">
        <v>28</v>
      </c>
    </row>
    <row r="32" spans="2:10" ht="12.75">
      <c r="B32" s="4" t="s">
        <v>194</v>
      </c>
      <c r="H32" s="1">
        <v>0</v>
      </c>
      <c r="J32" s="1">
        <v>0</v>
      </c>
    </row>
    <row r="33" spans="2:10" ht="12.75">
      <c r="B33" s="4" t="s">
        <v>29</v>
      </c>
      <c r="H33" s="1">
        <v>-3560</v>
      </c>
      <c r="J33" s="1">
        <v>-21</v>
      </c>
    </row>
    <row r="34" spans="2:10" ht="12.75">
      <c r="B34" s="4" t="s">
        <v>158</v>
      </c>
      <c r="H34" s="1">
        <v>92</v>
      </c>
      <c r="J34" s="1">
        <v>0</v>
      </c>
    </row>
    <row r="35" spans="2:10" ht="12.75">
      <c r="B35" s="4" t="s">
        <v>117</v>
      </c>
      <c r="H35" s="1">
        <v>0</v>
      </c>
      <c r="J35" s="1">
        <v>5137</v>
      </c>
    </row>
    <row r="36" spans="2:10" ht="12.75">
      <c r="B36" s="4" t="s">
        <v>69</v>
      </c>
      <c r="H36" s="1">
        <v>0</v>
      </c>
      <c r="J36" s="1">
        <v>0</v>
      </c>
    </row>
    <row r="37" spans="1:10" ht="12.75">
      <c r="A37" s="4" t="s">
        <v>243</v>
      </c>
      <c r="H37" s="38">
        <f>SUM(H32:H36)</f>
        <v>-3468</v>
      </c>
      <c r="J37" s="38">
        <f>SUM(J32:J36)</f>
        <v>5116</v>
      </c>
    </row>
    <row r="39" ht="12.75">
      <c r="A39" s="4" t="s">
        <v>30</v>
      </c>
    </row>
    <row r="40" spans="2:10" ht="12.75">
      <c r="B40" s="4" t="s">
        <v>204</v>
      </c>
      <c r="H40" s="1">
        <v>8818</v>
      </c>
      <c r="J40" s="1">
        <v>0</v>
      </c>
    </row>
    <row r="41" spans="2:10" ht="12.75">
      <c r="B41" s="4" t="s">
        <v>205</v>
      </c>
      <c r="H41" s="1">
        <v>-1143</v>
      </c>
      <c r="J41" s="1">
        <v>-979</v>
      </c>
    </row>
    <row r="42" spans="1:10" ht="12.75">
      <c r="A42" s="4" t="s">
        <v>244</v>
      </c>
      <c r="H42" s="38">
        <f>SUM(H40:H41)</f>
        <v>7675</v>
      </c>
      <c r="J42" s="38">
        <f>SUM(J40:J41)</f>
        <v>-979</v>
      </c>
    </row>
    <row r="44" spans="1:10" ht="12.75">
      <c r="A44" s="4" t="s">
        <v>32</v>
      </c>
      <c r="H44" s="1">
        <f>+H42+H37+H29</f>
        <v>-2252</v>
      </c>
      <c r="J44" s="1">
        <f>+J42+J37+J29</f>
        <v>-1392</v>
      </c>
    </row>
    <row r="46" spans="1:10" ht="12.75">
      <c r="A46" s="4" t="s">
        <v>33</v>
      </c>
      <c r="H46" s="1">
        <v>-3636</v>
      </c>
      <c r="J46" s="1">
        <v>2110</v>
      </c>
    </row>
    <row r="48" spans="1:10" ht="13.5" thickBot="1">
      <c r="A48" s="4" t="s">
        <v>245</v>
      </c>
      <c r="H48" s="39">
        <f>SUM(H44:H47)</f>
        <v>-5888</v>
      </c>
      <c r="J48" s="39">
        <f>SUM(J44:J47)</f>
        <v>718</v>
      </c>
    </row>
    <row r="49" ht="13.5" thickTop="1"/>
    <row r="50" ht="12.75">
      <c r="A50" s="4" t="s">
        <v>110</v>
      </c>
    </row>
    <row r="51" spans="1:10" ht="12.75">
      <c r="A51" s="4"/>
      <c r="B51" s="4" t="s">
        <v>112</v>
      </c>
      <c r="H51" s="1">
        <v>1205</v>
      </c>
      <c r="J51" s="1">
        <v>1918</v>
      </c>
    </row>
    <row r="52" spans="2:10" ht="12.75">
      <c r="B52" s="4" t="s">
        <v>111</v>
      </c>
      <c r="H52" s="1">
        <v>6037</v>
      </c>
      <c r="J52" s="1">
        <v>950</v>
      </c>
    </row>
    <row r="53" spans="2:10" ht="12.75">
      <c r="B53" s="4" t="s">
        <v>246</v>
      </c>
      <c r="H53" s="1">
        <v>-13130</v>
      </c>
      <c r="J53" s="1">
        <v>-2150</v>
      </c>
    </row>
    <row r="54" spans="8:10" ht="13.5" thickBot="1">
      <c r="H54" s="39">
        <f>SUM(H51:H53)</f>
        <v>-5888</v>
      </c>
      <c r="J54" s="39">
        <f>SUM(J51:J53)</f>
        <v>718</v>
      </c>
    </row>
    <row r="55" ht="13.5" thickTop="1"/>
    <row r="56" ht="12.75">
      <c r="A56" s="5" t="str">
        <f>+'BS'!A59</f>
        <v>(The Condensed Consolidated Income Statements should be read in conjunction with the Audited</v>
      </c>
    </row>
    <row r="57" ht="12.75">
      <c r="A57" s="4" t="str">
        <f>+'BS'!A60</f>
        <v>Financial Statements for the year ended 30th June 2004)</v>
      </c>
    </row>
  </sheetData>
  <printOptions horizontalCentered="1"/>
  <pageMargins left="0.75" right="0.75" top="0.75" bottom="0.75" header="0.5" footer="0.5"/>
  <pageSetup fitToHeight="1" fitToWidth="1" horizontalDpi="600" verticalDpi="600" orientation="portrait" paperSize="9" scale="96"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8"/>
  <sheetViews>
    <sheetView workbookViewId="0" topLeftCell="A8">
      <selection activeCell="A28" sqref="A28"/>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421875" style="1" bestFit="1" customWidth="1"/>
    <col min="6" max="6" width="9.28125" style="1" bestFit="1" customWidth="1"/>
    <col min="7" max="7" width="13.421875" style="1" bestFit="1" customWidth="1"/>
    <col min="8" max="8" width="10.421875" style="1" customWidth="1"/>
    <col min="9" max="9" width="13.140625" style="1" bestFit="1" customWidth="1"/>
    <col min="10" max="10" width="9.28125" style="1" bestFit="1" customWidth="1"/>
    <col min="11" max="16384" width="9.140625" style="1" customWidth="1"/>
  </cols>
  <sheetData>
    <row r="1" spans="1:4" ht="15.75">
      <c r="A1" s="29" t="s">
        <v>47</v>
      </c>
      <c r="D1" s="47" t="s">
        <v>136</v>
      </c>
    </row>
    <row r="2" spans="1:2" ht="12.75">
      <c r="A2" s="30" t="s">
        <v>1</v>
      </c>
      <c r="B2" s="4" t="str">
        <f>+CFS!B2</f>
        <v>Quarterly Report on consolidated results for the first financial quarter ended 30th September 2004</v>
      </c>
    </row>
    <row r="3" spans="1:11" ht="13.5" thickBot="1">
      <c r="A3" s="31"/>
      <c r="B3" s="32"/>
      <c r="C3" s="11"/>
      <c r="D3" s="11"/>
      <c r="E3" s="11"/>
      <c r="F3" s="11"/>
      <c r="G3" s="11"/>
      <c r="H3" s="11"/>
      <c r="I3" s="11"/>
      <c r="J3" s="11"/>
      <c r="K3" s="40"/>
    </row>
    <row r="4" ht="12.75">
      <c r="K4" s="40"/>
    </row>
    <row r="5" ht="18.75">
      <c r="A5" s="17" t="s">
        <v>53</v>
      </c>
    </row>
    <row r="7" spans="5:10" ht="12.75">
      <c r="E7" s="2" t="s">
        <v>34</v>
      </c>
      <c r="F7" s="2" t="s">
        <v>34</v>
      </c>
      <c r="G7" s="10" t="s">
        <v>145</v>
      </c>
      <c r="H7" s="10" t="s">
        <v>153</v>
      </c>
      <c r="I7" s="10" t="s">
        <v>222</v>
      </c>
      <c r="J7" s="2"/>
    </row>
    <row r="8" spans="5:10" ht="12.75">
      <c r="E8" s="2" t="s">
        <v>35</v>
      </c>
      <c r="F8" s="2" t="s">
        <v>36</v>
      </c>
      <c r="G8" s="10" t="s">
        <v>146</v>
      </c>
      <c r="H8" s="2" t="s">
        <v>37</v>
      </c>
      <c r="I8" s="10" t="s">
        <v>223</v>
      </c>
      <c r="J8" s="2" t="s">
        <v>38</v>
      </c>
    </row>
    <row r="9" spans="5:10" ht="12.75">
      <c r="E9" s="10" t="s">
        <v>46</v>
      </c>
      <c r="F9" s="10" t="s">
        <v>46</v>
      </c>
      <c r="G9" s="10" t="s">
        <v>46</v>
      </c>
      <c r="H9" s="10" t="s">
        <v>46</v>
      </c>
      <c r="I9" s="10" t="s">
        <v>46</v>
      </c>
      <c r="J9" s="10" t="s">
        <v>46</v>
      </c>
    </row>
    <row r="10" spans="5:10" ht="12.75">
      <c r="E10" s="2"/>
      <c r="F10" s="2"/>
      <c r="G10" s="2"/>
      <c r="H10" s="2"/>
      <c r="I10" s="2"/>
      <c r="J10" s="2"/>
    </row>
    <row r="11" spans="1:10" ht="12.75">
      <c r="A11" s="4" t="s">
        <v>211</v>
      </c>
      <c r="B11" s="4"/>
      <c r="E11" s="1">
        <v>129607</v>
      </c>
      <c r="F11" s="1">
        <v>1156</v>
      </c>
      <c r="G11" s="1">
        <v>55458</v>
      </c>
      <c r="H11" s="1">
        <v>10622</v>
      </c>
      <c r="I11" s="1">
        <v>-112393</v>
      </c>
      <c r="J11" s="1">
        <f>SUM(E11:I11)</f>
        <v>84450</v>
      </c>
    </row>
    <row r="12" spans="1:2" ht="12.75">
      <c r="A12" s="4"/>
      <c r="B12" s="4"/>
    </row>
    <row r="13" spans="1:10" ht="12.75">
      <c r="A13" s="4" t="s">
        <v>225</v>
      </c>
      <c r="E13" s="1">
        <v>0</v>
      </c>
      <c r="F13" s="1">
        <v>0</v>
      </c>
      <c r="G13" s="1">
        <v>0</v>
      </c>
      <c r="H13" s="1">
        <v>0</v>
      </c>
      <c r="I13" s="50">
        <f>+'IS'!I38</f>
        <v>2363</v>
      </c>
      <c r="J13" s="50">
        <f>SUM(E13:I13)</f>
        <v>2363</v>
      </c>
    </row>
    <row r="14" spans="5:10" ht="12.75">
      <c r="E14" s="3"/>
      <c r="F14" s="3"/>
      <c r="G14" s="3"/>
      <c r="H14" s="3"/>
      <c r="I14" s="49"/>
      <c r="J14" s="49"/>
    </row>
    <row r="15" spans="9:10" ht="12.75">
      <c r="I15" s="50"/>
      <c r="J15" s="50"/>
    </row>
    <row r="16" spans="1:10" ht="13.5" thickBot="1">
      <c r="A16" s="4" t="s">
        <v>212</v>
      </c>
      <c r="E16" s="9">
        <f aca="true" t="shared" si="0" ref="E16:J16">SUM(E11:E14)</f>
        <v>129607</v>
      </c>
      <c r="F16" s="9">
        <f t="shared" si="0"/>
        <v>1156</v>
      </c>
      <c r="G16" s="9">
        <f t="shared" si="0"/>
        <v>55458</v>
      </c>
      <c r="H16" s="9">
        <f t="shared" si="0"/>
        <v>10622</v>
      </c>
      <c r="I16" s="9">
        <f t="shared" si="0"/>
        <v>-110030</v>
      </c>
      <c r="J16" s="9">
        <f t="shared" si="0"/>
        <v>86813</v>
      </c>
    </row>
    <row r="17" ht="13.5" thickTop="1"/>
    <row r="19" spans="1:10" ht="12.75">
      <c r="A19" s="4" t="s">
        <v>155</v>
      </c>
      <c r="B19" s="4"/>
      <c r="E19" s="1">
        <v>57378</v>
      </c>
      <c r="F19" s="1">
        <v>1007</v>
      </c>
      <c r="G19" s="1">
        <v>55458</v>
      </c>
      <c r="H19" s="1">
        <v>10622</v>
      </c>
      <c r="I19" s="1">
        <v>-47797</v>
      </c>
      <c r="J19" s="1">
        <f>SUM(E19:I19)</f>
        <v>76668</v>
      </c>
    </row>
    <row r="20" spans="1:2" ht="12.75">
      <c r="A20" s="4"/>
      <c r="B20" s="4"/>
    </row>
    <row r="21" spans="1:10" ht="12.75">
      <c r="A21" s="4" t="s">
        <v>119</v>
      </c>
      <c r="E21" s="1">
        <v>0</v>
      </c>
      <c r="F21" s="1">
        <v>0</v>
      </c>
      <c r="G21" s="1">
        <v>0</v>
      </c>
      <c r="H21" s="1">
        <v>0</v>
      </c>
      <c r="I21" s="1">
        <v>-2561</v>
      </c>
      <c r="J21" s="1">
        <f>SUM(E21:I21)</f>
        <v>-2561</v>
      </c>
    </row>
    <row r="22" spans="1:10" ht="12.75">
      <c r="A22" s="4"/>
      <c r="E22" s="3"/>
      <c r="F22" s="3"/>
      <c r="G22" s="3"/>
      <c r="H22" s="3"/>
      <c r="I22" s="3"/>
      <c r="J22" s="3"/>
    </row>
    <row r="24" spans="1:10" ht="13.5" thickBot="1">
      <c r="A24" s="4" t="s">
        <v>213</v>
      </c>
      <c r="E24" s="9">
        <f aca="true" t="shared" si="1" ref="E24:J24">SUM(E19:E22)</f>
        <v>57378</v>
      </c>
      <c r="F24" s="9">
        <f t="shared" si="1"/>
        <v>1007</v>
      </c>
      <c r="G24" s="9">
        <f t="shared" si="1"/>
        <v>55458</v>
      </c>
      <c r="H24" s="9">
        <f t="shared" si="1"/>
        <v>10622</v>
      </c>
      <c r="I24" s="9">
        <f t="shared" si="1"/>
        <v>-50358</v>
      </c>
      <c r="J24" s="9">
        <f t="shared" si="1"/>
        <v>74107</v>
      </c>
    </row>
    <row r="25" ht="13.5" thickTop="1"/>
    <row r="27" ht="12.75">
      <c r="A27" s="5" t="str">
        <f>+CFS!A56</f>
        <v>(The Condensed Consolidated Income Statements should be read in conjunction with the Audited</v>
      </c>
    </row>
    <row r="28" ht="12.75">
      <c r="A28" s="4" t="str">
        <f>+CFS!A57</f>
        <v>Financial Statements for the year ended 30th June 2004)</v>
      </c>
    </row>
  </sheetData>
  <printOptions horizontalCentered="1"/>
  <pageMargins left="0.75" right="0.75" top="0.75" bottom="0.75" header="0.5" footer="0.5"/>
  <pageSetup fitToHeight="1" fitToWidth="1" horizontalDpi="600" verticalDpi="600" orientation="portrait" paperSize="9" scale="85"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K112"/>
  <sheetViews>
    <sheetView view="pageBreakPreview" zoomScale="60" workbookViewId="0" topLeftCell="A76">
      <selection activeCell="G106" sqref="G106"/>
    </sheetView>
  </sheetViews>
  <sheetFormatPr defaultColWidth="9.140625" defaultRowHeight="12.75"/>
  <cols>
    <col min="1" max="1" width="6.00390625" style="0" customWidth="1"/>
    <col min="2" max="2" width="3.57421875" style="0" customWidth="1"/>
    <col min="4" max="4" width="12.00390625" style="0" customWidth="1"/>
    <col min="5" max="5" width="8.140625" style="0" customWidth="1"/>
    <col min="6" max="6" width="2.28125" style="0" customWidth="1"/>
    <col min="7" max="7" width="13.57421875" style="0" customWidth="1"/>
    <col min="8" max="8" width="11.421875" style="0" customWidth="1"/>
    <col min="9" max="9" width="11.7109375" style="0" customWidth="1"/>
    <col min="10" max="10" width="12.00390625" style="0" bestFit="1" customWidth="1"/>
    <col min="11" max="11" width="11.28125" style="0" bestFit="1" customWidth="1"/>
    <col min="12" max="12" width="2.28125" style="0" customWidth="1"/>
  </cols>
  <sheetData>
    <row r="2" spans="1:11" ht="15.75">
      <c r="A2" s="16" t="s">
        <v>47</v>
      </c>
      <c r="B2" s="7"/>
      <c r="C2" s="7"/>
      <c r="D2" s="7"/>
      <c r="E2" s="47" t="s">
        <v>136</v>
      </c>
      <c r="G2" s="7"/>
      <c r="H2" s="7"/>
      <c r="I2" s="7"/>
      <c r="J2" s="7"/>
      <c r="K2" s="7"/>
    </row>
    <row r="3" spans="1:11" ht="12.75">
      <c r="A3" s="12" t="s">
        <v>1</v>
      </c>
      <c r="B3" s="8" t="str">
        <f>+SE!B2</f>
        <v>Quarterly Report on consolidated results for the first financial quarter ended 30th September 2004</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54</v>
      </c>
      <c r="B6" s="7"/>
      <c r="C6" s="7"/>
      <c r="D6" s="7"/>
      <c r="E6" s="7"/>
      <c r="F6" s="7"/>
      <c r="G6" s="7"/>
      <c r="H6" s="7"/>
      <c r="I6" s="7"/>
      <c r="J6" s="7"/>
      <c r="K6" s="7"/>
    </row>
    <row r="8" spans="1:2" ht="12.75">
      <c r="A8" s="18" t="s">
        <v>55</v>
      </c>
      <c r="B8" s="18" t="s">
        <v>67</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21" t="s">
        <v>56</v>
      </c>
      <c r="B18" s="18" t="s">
        <v>131</v>
      </c>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2" ht="12.75">
      <c r="A22" s="21" t="s">
        <v>57</v>
      </c>
      <c r="B22" s="18" t="s">
        <v>66</v>
      </c>
    </row>
    <row r="23" ht="12.75">
      <c r="B23" t="s">
        <v>132</v>
      </c>
    </row>
    <row r="25" spans="1:2" ht="12.75">
      <c r="A25" s="21" t="s">
        <v>58</v>
      </c>
      <c r="B25" s="18" t="s">
        <v>65</v>
      </c>
    </row>
    <row r="29" spans="1:2" ht="12.75">
      <c r="A29" s="21" t="s">
        <v>59</v>
      </c>
      <c r="B29" s="18" t="s">
        <v>64</v>
      </c>
    </row>
    <row r="33" spans="1:2" ht="12.75">
      <c r="A33" s="21" t="s">
        <v>60</v>
      </c>
      <c r="B33" s="18" t="s">
        <v>68</v>
      </c>
    </row>
    <row r="34" spans="1:2" ht="12.75">
      <c r="A34" s="21"/>
      <c r="B34" s="18"/>
    </row>
    <row r="35" spans="1:2" ht="12.75">
      <c r="A35" s="21"/>
      <c r="B35" s="18"/>
    </row>
    <row r="36" spans="1:2" ht="12.75">
      <c r="A36" s="21"/>
      <c r="B36" s="18"/>
    </row>
    <row r="37" spans="1:2" ht="12.75">
      <c r="A37" s="21"/>
      <c r="B37" s="28"/>
    </row>
    <row r="38" spans="1:2" ht="12.75">
      <c r="A38" s="21" t="s">
        <v>61</v>
      </c>
      <c r="B38" s="18" t="s">
        <v>69</v>
      </c>
    </row>
    <row r="39" spans="1:2" ht="12.75">
      <c r="A39" s="21"/>
      <c r="B39" t="s">
        <v>160</v>
      </c>
    </row>
    <row r="40" spans="1:2" ht="12.75">
      <c r="A40" s="21"/>
      <c r="B40" s="18"/>
    </row>
    <row r="41" spans="1:2" ht="12.75">
      <c r="A41" s="21" t="s">
        <v>62</v>
      </c>
      <c r="B41" s="18" t="s">
        <v>63</v>
      </c>
    </row>
    <row r="42" ht="12.75">
      <c r="B42" t="s">
        <v>70</v>
      </c>
    </row>
    <row r="44" ht="12.75">
      <c r="B44" t="s">
        <v>120</v>
      </c>
    </row>
    <row r="46" spans="9:10" ht="12.75">
      <c r="I46" s="66" t="s">
        <v>214</v>
      </c>
      <c r="J46" s="66"/>
    </row>
    <row r="47" spans="8:11" ht="12.75">
      <c r="H47" s="67" t="s">
        <v>151</v>
      </c>
      <c r="I47" s="67"/>
      <c r="J47" s="67" t="s">
        <v>152</v>
      </c>
      <c r="K47" s="67"/>
    </row>
    <row r="48" spans="8:11" ht="12.75">
      <c r="H48" s="12" t="s">
        <v>161</v>
      </c>
      <c r="I48" s="12" t="s">
        <v>144</v>
      </c>
      <c r="J48" s="12" t="str">
        <f>+H48</f>
        <v>2004</v>
      </c>
      <c r="K48" s="12" t="str">
        <f>+I48</f>
        <v>2003</v>
      </c>
    </row>
    <row r="49" spans="8:11" ht="12.75">
      <c r="H49" s="24" t="s">
        <v>46</v>
      </c>
      <c r="I49" s="24" t="s">
        <v>46</v>
      </c>
      <c r="J49" s="24" t="s">
        <v>46</v>
      </c>
      <c r="K49" s="24" t="s">
        <v>46</v>
      </c>
    </row>
    <row r="50" spans="8:11" ht="12.75">
      <c r="H50" s="24"/>
      <c r="I50" s="24"/>
      <c r="J50" s="24"/>
      <c r="K50" s="24"/>
    </row>
    <row r="51" spans="2:11" ht="12.75">
      <c r="B51" t="s">
        <v>195</v>
      </c>
      <c r="H51" s="2">
        <v>57274</v>
      </c>
      <c r="I51" s="2">
        <v>0</v>
      </c>
      <c r="J51" s="2">
        <v>3191</v>
      </c>
      <c r="K51" s="2">
        <v>0</v>
      </c>
    </row>
    <row r="52" spans="2:11" ht="12.75">
      <c r="B52" t="s">
        <v>135</v>
      </c>
      <c r="H52" s="1">
        <f>614+5470</f>
        <v>6084</v>
      </c>
      <c r="I52" s="1">
        <v>6187</v>
      </c>
      <c r="J52" s="1">
        <v>422</v>
      </c>
      <c r="K52" s="1">
        <v>-83</v>
      </c>
    </row>
    <row r="53" spans="2:11" ht="12.75">
      <c r="B53" t="s">
        <v>72</v>
      </c>
      <c r="H53" s="1">
        <v>0</v>
      </c>
      <c r="I53" s="1">
        <v>68</v>
      </c>
      <c r="J53" s="1">
        <v>-3</v>
      </c>
      <c r="K53" s="1">
        <v>-70</v>
      </c>
    </row>
    <row r="54" spans="2:11" ht="12.75">
      <c r="B54" t="s">
        <v>167</v>
      </c>
      <c r="H54" s="1">
        <v>0</v>
      </c>
      <c r="I54" s="1">
        <v>0</v>
      </c>
      <c r="J54" s="1">
        <v>0</v>
      </c>
      <c r="K54" s="1">
        <v>0</v>
      </c>
    </row>
    <row r="55" spans="2:11" ht="12.75">
      <c r="B55" t="s">
        <v>150</v>
      </c>
      <c r="H55" s="1">
        <v>0</v>
      </c>
      <c r="I55" s="1">
        <v>0</v>
      </c>
      <c r="J55" s="1">
        <v>-249</v>
      </c>
      <c r="K55" s="1">
        <v>-5106</v>
      </c>
    </row>
    <row r="56" spans="2:11" ht="12.75">
      <c r="B56" t="s">
        <v>74</v>
      </c>
      <c r="H56" s="3">
        <v>0</v>
      </c>
      <c r="I56" s="3">
        <v>0</v>
      </c>
      <c r="J56" s="49">
        <f>+'IS'!I28</f>
        <v>-83</v>
      </c>
      <c r="K56" s="3">
        <v>4430</v>
      </c>
    </row>
    <row r="57" spans="8:11" ht="12.75">
      <c r="H57" s="1">
        <f>SUM(H51:H56)</f>
        <v>63358</v>
      </c>
      <c r="I57" s="1">
        <f>SUM(I51:I56)</f>
        <v>6255</v>
      </c>
      <c r="J57" s="1">
        <f>SUM(J51:J56)</f>
        <v>3278</v>
      </c>
      <c r="K57" s="1">
        <f>SUM(K51:K56)</f>
        <v>-829</v>
      </c>
    </row>
    <row r="58" spans="2:11" ht="12.75">
      <c r="B58" t="s">
        <v>73</v>
      </c>
      <c r="H58" s="3">
        <v>0</v>
      </c>
      <c r="I58" s="3">
        <v>0</v>
      </c>
      <c r="J58" s="3">
        <v>0</v>
      </c>
      <c r="K58" s="3">
        <v>0</v>
      </c>
    </row>
    <row r="59" spans="8:11" ht="12.75">
      <c r="H59" s="1">
        <f>SUM(H57:H58)</f>
        <v>63358</v>
      </c>
      <c r="I59" s="1">
        <f>SUM(I57:I58)</f>
        <v>6255</v>
      </c>
      <c r="J59" s="1">
        <f>SUM(J57:J58)</f>
        <v>3278</v>
      </c>
      <c r="K59" s="1">
        <f>SUM(K57:K58)</f>
        <v>-829</v>
      </c>
    </row>
    <row r="60" spans="2:11" ht="12.75">
      <c r="B60" t="s">
        <v>149</v>
      </c>
      <c r="H60" s="6">
        <v>0</v>
      </c>
      <c r="I60" s="6">
        <v>0</v>
      </c>
      <c r="J60" s="6">
        <v>0</v>
      </c>
      <c r="K60" s="6">
        <v>-192</v>
      </c>
    </row>
    <row r="61" spans="8:11" ht="13.5" thickBot="1">
      <c r="H61" s="39">
        <f>SUM(H59:H60)</f>
        <v>63358</v>
      </c>
      <c r="I61" s="39">
        <f>SUM(I59:I60)</f>
        <v>6255</v>
      </c>
      <c r="J61" s="39">
        <f>SUM(J59:J60)</f>
        <v>3278</v>
      </c>
      <c r="K61" s="39">
        <f>SUM(K59:K60)</f>
        <v>-1021</v>
      </c>
    </row>
    <row r="62" spans="8:11" ht="13.5" thickTop="1">
      <c r="H62" s="6"/>
      <c r="I62" s="6"/>
      <c r="J62" s="6"/>
      <c r="K62" s="6"/>
    </row>
    <row r="63" spans="8:11" ht="12.75">
      <c r="H63" s="6"/>
      <c r="I63" s="6"/>
      <c r="J63" s="6"/>
      <c r="K63" s="6"/>
    </row>
    <row r="64" spans="8:11" ht="12.75">
      <c r="H64" s="6"/>
      <c r="I64" s="6"/>
      <c r="J64" s="6"/>
      <c r="K64" s="6"/>
    </row>
    <row r="65" spans="1:11" ht="12.75">
      <c r="A65" s="21" t="s">
        <v>71</v>
      </c>
      <c r="B65" s="18" t="s">
        <v>147</v>
      </c>
      <c r="H65" s="1"/>
      <c r="I65" s="1"/>
      <c r="J65" s="1"/>
      <c r="K65" s="1"/>
    </row>
    <row r="66" spans="1:11" ht="12.75">
      <c r="A66" s="21"/>
      <c r="B66" s="18"/>
      <c r="H66" s="1"/>
      <c r="I66" s="1"/>
      <c r="J66" s="1"/>
      <c r="K66" s="1"/>
    </row>
    <row r="67" spans="1:11" ht="12.75">
      <c r="A67" s="21"/>
      <c r="B67" s="18"/>
      <c r="H67" s="1"/>
      <c r="I67" s="1"/>
      <c r="J67" s="1"/>
      <c r="K67" s="1"/>
    </row>
    <row r="68" spans="1:11" ht="12.75">
      <c r="A68" s="21"/>
      <c r="B68" s="18"/>
      <c r="H68" s="1"/>
      <c r="I68" s="1"/>
      <c r="J68" s="1"/>
      <c r="K68" s="1"/>
    </row>
    <row r="69" spans="1:11" ht="12.75">
      <c r="A69" s="21" t="s">
        <v>75</v>
      </c>
      <c r="B69" s="18" t="s">
        <v>133</v>
      </c>
      <c r="H69" s="1"/>
      <c r="I69" s="1"/>
      <c r="J69" s="1"/>
      <c r="K69" s="1"/>
    </row>
    <row r="70" spans="1:11" ht="12.75">
      <c r="A70" s="21"/>
      <c r="B70" s="18"/>
      <c r="H70" s="1"/>
      <c r="I70" s="1"/>
      <c r="J70" s="1"/>
      <c r="K70" s="1"/>
    </row>
    <row r="71" spans="1:11" ht="12.75">
      <c r="A71" s="21"/>
      <c r="B71" s="18"/>
      <c r="H71" s="1"/>
      <c r="I71" s="1"/>
      <c r="J71" s="1"/>
      <c r="K71" s="1"/>
    </row>
    <row r="72" spans="1:11" ht="12.75">
      <c r="A72" s="21"/>
      <c r="B72" s="18"/>
      <c r="H72" s="1"/>
      <c r="I72" s="1"/>
      <c r="J72" s="1"/>
      <c r="K72" s="1"/>
    </row>
    <row r="73" spans="1:2" ht="12.75">
      <c r="A73" s="21" t="s">
        <v>76</v>
      </c>
      <c r="B73" s="18" t="s">
        <v>77</v>
      </c>
    </row>
    <row r="74" spans="1:2" ht="12.75">
      <c r="A74" s="21"/>
      <c r="B74" s="28" t="s">
        <v>215</v>
      </c>
    </row>
    <row r="75" spans="1:2" ht="12.75">
      <c r="A75" s="21"/>
      <c r="B75" s="28"/>
    </row>
    <row r="76" spans="1:2" ht="12.75">
      <c r="A76" s="21" t="s">
        <v>78</v>
      </c>
      <c r="B76" s="18" t="s">
        <v>79</v>
      </c>
    </row>
    <row r="77" spans="1:2" ht="12.75">
      <c r="A77" s="21"/>
      <c r="B77" s="28" t="s">
        <v>128</v>
      </c>
    </row>
    <row r="78" spans="1:10" ht="12.75">
      <c r="A78" s="21"/>
      <c r="B78" s="28"/>
      <c r="J78" s="24" t="s">
        <v>121</v>
      </c>
    </row>
    <row r="79" spans="1:10" ht="12.75">
      <c r="A79" s="21"/>
      <c r="B79" s="28"/>
      <c r="J79" s="12" t="s">
        <v>209</v>
      </c>
    </row>
    <row r="80" spans="1:10" ht="12.75">
      <c r="A80" s="21"/>
      <c r="B80" s="28"/>
      <c r="J80" s="24" t="s">
        <v>46</v>
      </c>
    </row>
    <row r="81" spans="1:2" ht="12.75">
      <c r="A81" s="21"/>
      <c r="B81" s="28" t="s">
        <v>129</v>
      </c>
    </row>
    <row r="82" spans="1:2" ht="12.75">
      <c r="A82" s="21"/>
      <c r="B82" s="45" t="s">
        <v>130</v>
      </c>
    </row>
    <row r="83" spans="1:10" ht="13.5" thickBot="1">
      <c r="A83" s="21"/>
      <c r="B83" s="46" t="s">
        <v>156</v>
      </c>
      <c r="J83" s="9">
        <v>93752</v>
      </c>
    </row>
    <row r="84" spans="1:10" ht="13.5" thickTop="1">
      <c r="A84" s="21"/>
      <c r="B84" s="18"/>
      <c r="J84" s="1"/>
    </row>
    <row r="85" spans="1:2" ht="12.75">
      <c r="A85" s="21" t="s">
        <v>80</v>
      </c>
      <c r="B85" s="18" t="s">
        <v>82</v>
      </c>
    </row>
    <row r="86" spans="1:10" ht="12.75">
      <c r="A86" s="21"/>
      <c r="B86" s="18"/>
      <c r="J86" s="24" t="s">
        <v>121</v>
      </c>
    </row>
    <row r="87" ht="12.75">
      <c r="J87" s="12" t="str">
        <f>+J79</f>
        <v>30.09.2004</v>
      </c>
    </row>
    <row r="88" ht="12.75">
      <c r="J88" s="24" t="s">
        <v>46</v>
      </c>
    </row>
    <row r="89" ht="12.75">
      <c r="J89" s="24"/>
    </row>
    <row r="90" spans="2:10" ht="13.5" thickBot="1">
      <c r="B90" t="s">
        <v>206</v>
      </c>
      <c r="J90" s="9">
        <v>2969</v>
      </c>
    </row>
    <row r="91" ht="13.5" thickTop="1"/>
    <row r="92" spans="2:10" ht="13.5" thickBot="1">
      <c r="B92" t="s">
        <v>122</v>
      </c>
      <c r="J92" s="9">
        <v>13998</v>
      </c>
    </row>
    <row r="93" ht="13.5" thickTop="1"/>
    <row r="94" spans="1:2" ht="12.75">
      <c r="A94" s="18" t="s">
        <v>178</v>
      </c>
      <c r="B94" s="18" t="s">
        <v>179</v>
      </c>
    </row>
    <row r="97" ht="12.75">
      <c r="I97" t="s">
        <v>182</v>
      </c>
    </row>
    <row r="98" spans="2:11" ht="12.75">
      <c r="B98" t="s">
        <v>180</v>
      </c>
      <c r="G98" t="s">
        <v>257</v>
      </c>
      <c r="I98" t="s">
        <v>183</v>
      </c>
      <c r="K98" s="24" t="s">
        <v>46</v>
      </c>
    </row>
    <row r="100" spans="2:9" ht="12.75">
      <c r="B100" t="s">
        <v>202</v>
      </c>
      <c r="F100" t="s">
        <v>190</v>
      </c>
      <c r="G100" t="s">
        <v>184</v>
      </c>
      <c r="I100" t="s">
        <v>186</v>
      </c>
    </row>
    <row r="101" spans="2:11" ht="12.75">
      <c r="B101" s="23" t="s">
        <v>203</v>
      </c>
      <c r="G101" s="27" t="s">
        <v>185</v>
      </c>
      <c r="I101" s="27" t="s">
        <v>187</v>
      </c>
      <c r="K101" s="1">
        <v>1143</v>
      </c>
    </row>
    <row r="102" spans="2:9" ht="12.75">
      <c r="B102" t="s">
        <v>181</v>
      </c>
      <c r="F102" t="s">
        <v>190</v>
      </c>
      <c r="G102" t="s">
        <v>199</v>
      </c>
      <c r="I102" s="27" t="s">
        <v>188</v>
      </c>
    </row>
    <row r="103" spans="2:11" ht="12.75">
      <c r="B103" s="23" t="s">
        <v>189</v>
      </c>
      <c r="G103" s="27" t="s">
        <v>185</v>
      </c>
      <c r="K103" s="1">
        <v>3720</v>
      </c>
    </row>
    <row r="104" spans="2:11" ht="12.75">
      <c r="B104" s="23"/>
      <c r="F104" t="s">
        <v>190</v>
      </c>
      <c r="G104" t="s">
        <v>200</v>
      </c>
      <c r="K104" s="1">
        <v>150</v>
      </c>
    </row>
    <row r="105" spans="6:11" ht="12.75">
      <c r="F105" t="s">
        <v>190</v>
      </c>
      <c r="G105" t="s">
        <v>201</v>
      </c>
      <c r="K105" s="1">
        <v>60</v>
      </c>
    </row>
    <row r="106" spans="6:11" ht="12.75">
      <c r="F106" t="s">
        <v>190</v>
      </c>
      <c r="G106" t="s">
        <v>253</v>
      </c>
      <c r="K106" s="1">
        <v>317</v>
      </c>
    </row>
    <row r="107" spans="6:11" ht="12.75">
      <c r="F107" t="s">
        <v>190</v>
      </c>
      <c r="G107" t="s">
        <v>254</v>
      </c>
      <c r="K107" s="1">
        <v>334</v>
      </c>
    </row>
    <row r="108" ht="12.75">
      <c r="K108" s="1"/>
    </row>
    <row r="109" ht="12.75">
      <c r="K109" s="1"/>
    </row>
    <row r="110" ht="12.75">
      <c r="K110" s="1"/>
    </row>
    <row r="111" ht="12.75">
      <c r="K111" s="1"/>
    </row>
    <row r="112" ht="12.75">
      <c r="K112" s="1"/>
    </row>
  </sheetData>
  <mergeCells count="3">
    <mergeCell ref="I46:J46"/>
    <mergeCell ref="H47:I47"/>
    <mergeCell ref="J47:K47"/>
  </mergeCells>
  <printOptions horizontalCentered="1"/>
  <pageMargins left="0.5" right="0.5" top="0.5" bottom="0.25" header="0.5" footer="0.1"/>
  <pageSetup blackAndWhite="1" firstPageNumber="5" useFirstPageNumber="1" horizontalDpi="600" verticalDpi="600" orientation="portrait" paperSize="9" scale="85" r:id="rId2"/>
  <headerFooter alignWithMargins="0">
    <oddFooter>&amp;C&amp;P</oddFooter>
  </headerFooter>
  <rowBreaks count="1" manualBreakCount="1">
    <brk id="72" max="11" man="1"/>
  </rowBreaks>
  <drawing r:id="rId1"/>
</worksheet>
</file>

<file path=xl/worksheets/sheet6.xml><?xml version="1.0" encoding="utf-8"?>
<worksheet xmlns="http://schemas.openxmlformats.org/spreadsheetml/2006/main" xmlns:r="http://schemas.openxmlformats.org/officeDocument/2006/relationships">
  <dimension ref="A2:L127"/>
  <sheetViews>
    <sheetView view="pageBreakPreview" zoomScale="60" workbookViewId="0" topLeftCell="A1">
      <selection activeCell="O29" sqref="O29"/>
    </sheetView>
  </sheetViews>
  <sheetFormatPr defaultColWidth="9.140625" defaultRowHeight="12.75"/>
  <cols>
    <col min="1" max="1" width="5.140625" style="0" customWidth="1"/>
    <col min="2" max="2" width="4.421875" style="0" customWidth="1"/>
    <col min="3" max="3" width="6.00390625" style="0" customWidth="1"/>
    <col min="7" max="7" width="10.421875" style="0" customWidth="1"/>
    <col min="8" max="8" width="10.28125" style="0" customWidth="1"/>
    <col min="9" max="9" width="12.8515625" style="0" bestFit="1" customWidth="1"/>
    <col min="10" max="10" width="12.7109375" style="0" bestFit="1" customWidth="1"/>
    <col min="11" max="11" width="13.00390625" style="0" customWidth="1"/>
  </cols>
  <sheetData>
    <row r="2" spans="1:11" ht="15.75">
      <c r="A2" s="16" t="s">
        <v>47</v>
      </c>
      <c r="B2" s="7"/>
      <c r="C2" s="7"/>
      <c r="D2" s="7"/>
      <c r="E2" s="7"/>
      <c r="F2" s="47" t="s">
        <v>136</v>
      </c>
      <c r="G2" s="7"/>
      <c r="H2" s="7"/>
      <c r="I2" s="7"/>
      <c r="J2" s="7"/>
      <c r="K2" s="7"/>
    </row>
    <row r="3" spans="1:11" ht="12.75">
      <c r="A3" s="12" t="s">
        <v>1</v>
      </c>
      <c r="B3" s="8" t="str">
        <f>+'NTA-A'!B3</f>
        <v>Quarterly Report on consolidated results for the first financial quarter ended 30th September 2004</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2.75">
      <c r="A6" s="54" t="s">
        <v>164</v>
      </c>
    </row>
    <row r="7" ht="14.25">
      <c r="A7" s="26"/>
    </row>
    <row r="8" spans="1:3" ht="12.75">
      <c r="A8" s="21" t="s">
        <v>83</v>
      </c>
      <c r="B8" s="18" t="s">
        <v>81</v>
      </c>
      <c r="C8" s="18"/>
    </row>
    <row r="9" spans="1:3" ht="12.75">
      <c r="A9" s="21"/>
      <c r="B9" s="18"/>
      <c r="C9" s="18"/>
    </row>
    <row r="10" spans="1:12" ht="12.75">
      <c r="A10" s="21"/>
      <c r="B10" s="18"/>
      <c r="C10" s="18"/>
      <c r="L10" t="s">
        <v>148</v>
      </c>
    </row>
    <row r="11" spans="1:3" ht="12.75">
      <c r="A11" s="21"/>
      <c r="B11" s="18"/>
      <c r="C11" s="18"/>
    </row>
    <row r="12" spans="1:3" ht="12.75">
      <c r="A12" s="21"/>
      <c r="B12" s="18"/>
      <c r="C12" s="18"/>
    </row>
    <row r="16" spans="1:3" ht="12.75">
      <c r="A16" s="21" t="s">
        <v>84</v>
      </c>
      <c r="B16" s="18" t="s">
        <v>85</v>
      </c>
      <c r="C16" s="18"/>
    </row>
    <row r="17" spans="1:3" ht="12.75">
      <c r="A17" s="21"/>
      <c r="B17" s="28"/>
      <c r="C17" s="28"/>
    </row>
    <row r="18" spans="1:3" ht="12.75">
      <c r="A18" s="21"/>
      <c r="B18" s="18"/>
      <c r="C18" s="18"/>
    </row>
    <row r="19" spans="1:3" ht="12.75">
      <c r="A19" s="21"/>
      <c r="B19" s="18"/>
      <c r="C19" s="18"/>
    </row>
    <row r="20" spans="1:3" ht="12.75">
      <c r="A20" s="21"/>
      <c r="B20" s="18"/>
      <c r="C20" s="18"/>
    </row>
    <row r="21" spans="1:3" ht="12.75">
      <c r="A21" s="21"/>
      <c r="B21" s="18"/>
      <c r="C21" s="18"/>
    </row>
    <row r="22" spans="1:3" ht="12.75">
      <c r="A22" s="21" t="s">
        <v>86</v>
      </c>
      <c r="B22" s="18" t="s">
        <v>87</v>
      </c>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t="s">
        <v>88</v>
      </c>
      <c r="B27" s="18" t="s">
        <v>89</v>
      </c>
      <c r="C27" s="18"/>
    </row>
    <row r="28" ht="12.75">
      <c r="B28" t="s">
        <v>123</v>
      </c>
    </row>
    <row r="30" spans="1:3" ht="12.75">
      <c r="A30" s="21" t="s">
        <v>90</v>
      </c>
      <c r="B30" s="18" t="s">
        <v>91</v>
      </c>
      <c r="C30" s="18"/>
    </row>
    <row r="31" spans="1:11" ht="12.75">
      <c r="A31" s="21"/>
      <c r="B31" s="18"/>
      <c r="C31" s="18"/>
      <c r="H31" s="68" t="s">
        <v>239</v>
      </c>
      <c r="I31" s="68"/>
      <c r="J31" s="68" t="s">
        <v>240</v>
      </c>
      <c r="K31" s="68"/>
    </row>
    <row r="32" spans="1:11" ht="12.75">
      <c r="A32" s="21"/>
      <c r="B32" s="18"/>
      <c r="C32" s="18"/>
      <c r="H32" s="12" t="s">
        <v>216</v>
      </c>
      <c r="I32" s="12" t="s">
        <v>217</v>
      </c>
      <c r="J32" s="12" t="str">
        <f>+H32</f>
        <v>30.09.04</v>
      </c>
      <c r="K32" s="12" t="str">
        <f>+I32</f>
        <v>30.09.03</v>
      </c>
    </row>
    <row r="33" spans="1:11" ht="12.75">
      <c r="A33" s="21"/>
      <c r="B33" s="18"/>
      <c r="C33" s="18"/>
      <c r="H33" s="24" t="s">
        <v>46</v>
      </c>
      <c r="I33" s="24" t="s">
        <v>46</v>
      </c>
      <c r="J33" s="24" t="s">
        <v>46</v>
      </c>
      <c r="K33" s="24" t="s">
        <v>46</v>
      </c>
    </row>
    <row r="34" spans="1:10" ht="12.75">
      <c r="A34" s="21"/>
      <c r="B34" s="28" t="s">
        <v>124</v>
      </c>
      <c r="C34" s="28"/>
      <c r="J34" s="24"/>
    </row>
    <row r="35" spans="1:11" ht="12.75">
      <c r="A35" s="21"/>
      <c r="B35" s="42" t="s">
        <v>125</v>
      </c>
      <c r="C35" s="42"/>
      <c r="H35" s="1">
        <v>916</v>
      </c>
      <c r="I35" s="1">
        <v>46</v>
      </c>
      <c r="J35" s="2">
        <v>916</v>
      </c>
      <c r="K35" s="1">
        <v>46</v>
      </c>
    </row>
    <row r="36" spans="2:11" ht="12.75">
      <c r="B36" s="23" t="s">
        <v>126</v>
      </c>
      <c r="C36" s="23"/>
      <c r="H36" s="3">
        <v>0</v>
      </c>
      <c r="I36" s="3">
        <v>0</v>
      </c>
      <c r="J36" s="3">
        <v>0</v>
      </c>
      <c r="K36" s="3">
        <v>0</v>
      </c>
    </row>
    <row r="37" spans="2:11" ht="12.75">
      <c r="B37" s="23"/>
      <c r="C37" s="23"/>
      <c r="H37" s="6">
        <f>SUM(H35:H36)</f>
        <v>916</v>
      </c>
      <c r="I37" s="6">
        <f>SUM(I35:I36)</f>
        <v>46</v>
      </c>
      <c r="J37" s="6">
        <f>SUM(J35:J36)</f>
        <v>916</v>
      </c>
      <c r="K37" s="6">
        <f>SUM(K35:K36)</f>
        <v>46</v>
      </c>
    </row>
    <row r="38" spans="2:11" ht="12.75">
      <c r="B38" t="s">
        <v>127</v>
      </c>
      <c r="H38" s="49">
        <v>0</v>
      </c>
      <c r="I38" s="3">
        <v>1500</v>
      </c>
      <c r="J38" s="49">
        <v>0</v>
      </c>
      <c r="K38" s="3">
        <v>1500</v>
      </c>
    </row>
    <row r="39" spans="8:11" ht="13.5" thickBot="1">
      <c r="H39" s="53">
        <f>SUM(H37:H38)</f>
        <v>916</v>
      </c>
      <c r="I39" s="43">
        <f>SUM(I37:I38)</f>
        <v>1546</v>
      </c>
      <c r="J39" s="53">
        <f>SUM(J37:J38)</f>
        <v>916</v>
      </c>
      <c r="K39" s="43">
        <f>SUM(K37:K38)</f>
        <v>1546</v>
      </c>
    </row>
    <row r="40" spans="8:11" ht="13.5" thickTop="1">
      <c r="H40" s="44"/>
      <c r="I40" s="44"/>
      <c r="J40" s="44"/>
      <c r="K40" s="44"/>
    </row>
    <row r="41" spans="8:11" ht="12.75">
      <c r="H41" s="44"/>
      <c r="I41" s="44"/>
      <c r="J41" s="44"/>
      <c r="K41" s="44"/>
    </row>
    <row r="42" spans="8:11" ht="12.75">
      <c r="H42" s="44"/>
      <c r="I42" s="44"/>
      <c r="J42" s="44"/>
      <c r="K42" s="44"/>
    </row>
    <row r="43" spans="8:11" ht="12.75">
      <c r="H43" s="44"/>
      <c r="I43" s="44"/>
      <c r="J43" s="44"/>
      <c r="K43" s="44"/>
    </row>
    <row r="44" spans="8:11" ht="12.75">
      <c r="H44" s="44"/>
      <c r="I44" s="44"/>
      <c r="J44" s="44"/>
      <c r="K44" s="44"/>
    </row>
    <row r="45" spans="1:3" ht="12.75">
      <c r="A45" s="21" t="s">
        <v>92</v>
      </c>
      <c r="B45" s="18" t="s">
        <v>93</v>
      </c>
      <c r="C45" s="18"/>
    </row>
    <row r="46" ht="12.75">
      <c r="B46" s="23"/>
    </row>
    <row r="47" ht="12.75">
      <c r="B47" s="23"/>
    </row>
    <row r="48" spans="1:3" ht="12.75">
      <c r="A48" s="21" t="s">
        <v>94</v>
      </c>
      <c r="B48" s="18" t="s">
        <v>95</v>
      </c>
      <c r="C48" s="18"/>
    </row>
    <row r="49" spans="1:3" ht="12.75">
      <c r="A49" s="21"/>
      <c r="B49" t="s">
        <v>218</v>
      </c>
      <c r="C49" s="18"/>
    </row>
    <row r="50" spans="1:3" ht="12.75">
      <c r="A50" s="21"/>
      <c r="B50" s="18"/>
      <c r="C50" s="18"/>
    </row>
    <row r="51" spans="1:3" ht="12.75">
      <c r="A51" s="21" t="s">
        <v>96</v>
      </c>
      <c r="B51" s="18" t="s">
        <v>168</v>
      </c>
      <c r="C51" s="18"/>
    </row>
    <row r="52" spans="1:3" ht="12.75">
      <c r="A52" s="21"/>
      <c r="B52" s="55" t="s">
        <v>162</v>
      </c>
      <c r="C52" s="18" t="s">
        <v>159</v>
      </c>
    </row>
    <row r="53" spans="1:3" ht="12.75">
      <c r="A53" s="21"/>
      <c r="B53" s="55"/>
      <c r="C53" s="18"/>
    </row>
    <row r="54" spans="1:3" ht="12.75">
      <c r="A54" s="21"/>
      <c r="B54" s="55"/>
      <c r="C54" s="18"/>
    </row>
    <row r="55" spans="1:3" ht="12.75">
      <c r="A55" s="21"/>
      <c r="B55" s="55"/>
      <c r="C55" s="18"/>
    </row>
    <row r="56" spans="2:3" ht="12.75">
      <c r="B56" s="55" t="s">
        <v>163</v>
      </c>
      <c r="C56" s="18" t="s">
        <v>169</v>
      </c>
    </row>
    <row r="57" spans="2:3" ht="12.75">
      <c r="B57" s="55"/>
      <c r="C57" s="18"/>
    </row>
    <row r="58" spans="2:3" ht="12.75">
      <c r="B58" s="55"/>
      <c r="C58" s="18"/>
    </row>
    <row r="59" spans="2:3" ht="12.75">
      <c r="B59" s="55"/>
      <c r="C59" s="18"/>
    </row>
    <row r="60" spans="2:9" ht="12.75">
      <c r="B60" s="28"/>
      <c r="C60" s="23"/>
      <c r="I60" s="24" t="s">
        <v>170</v>
      </c>
    </row>
    <row r="61" spans="2:11" ht="12.75">
      <c r="B61" s="28"/>
      <c r="C61" s="23"/>
      <c r="I61" s="24" t="s">
        <v>171</v>
      </c>
      <c r="K61" s="24" t="s">
        <v>191</v>
      </c>
    </row>
    <row r="62" spans="2:11" ht="12.75">
      <c r="B62" s="28"/>
      <c r="C62" s="23"/>
      <c r="I62" s="24" t="s">
        <v>172</v>
      </c>
      <c r="K62" s="24" t="s">
        <v>50</v>
      </c>
    </row>
    <row r="63" spans="2:11" ht="12.75">
      <c r="B63" s="28"/>
      <c r="C63" t="s">
        <v>175</v>
      </c>
      <c r="I63" s="24" t="s">
        <v>173</v>
      </c>
      <c r="J63" s="24" t="s">
        <v>174</v>
      </c>
      <c r="K63" s="12" t="s">
        <v>231</v>
      </c>
    </row>
    <row r="64" spans="2:11" ht="12.75">
      <c r="B64" s="28"/>
      <c r="I64" s="24" t="s">
        <v>46</v>
      </c>
      <c r="J64" s="24" t="s">
        <v>46</v>
      </c>
      <c r="K64" s="24" t="s">
        <v>46</v>
      </c>
    </row>
    <row r="65" ht="12.75">
      <c r="B65" s="28"/>
    </row>
    <row r="66" spans="2:11" ht="12.75">
      <c r="B66" s="28"/>
      <c r="C66" t="s">
        <v>219</v>
      </c>
      <c r="I66" s="1">
        <v>8720</v>
      </c>
      <c r="J66" s="1">
        <v>-8720</v>
      </c>
      <c r="K66" s="1">
        <f>SUM(I66:J66)</f>
        <v>0</v>
      </c>
    </row>
    <row r="67" spans="2:11" ht="12.75">
      <c r="B67" s="28"/>
      <c r="C67" t="s">
        <v>220</v>
      </c>
      <c r="I67" s="1">
        <v>35280</v>
      </c>
      <c r="J67" s="1">
        <v>-35280</v>
      </c>
      <c r="K67" s="1">
        <f>SUM(I67:J67)</f>
        <v>0</v>
      </c>
    </row>
    <row r="68" spans="2:11" ht="12.75">
      <c r="B68" s="28"/>
      <c r="C68" t="s">
        <v>176</v>
      </c>
      <c r="I68" s="1"/>
      <c r="J68" s="1"/>
      <c r="K68" s="1"/>
    </row>
    <row r="69" spans="2:11" ht="12.75">
      <c r="B69" s="28"/>
      <c r="C69" s="27" t="s">
        <v>177</v>
      </c>
      <c r="I69" s="1">
        <v>13378</v>
      </c>
      <c r="J69" s="1">
        <v>-13202</v>
      </c>
      <c r="K69" s="1">
        <f>SUM(I69:J69)</f>
        <v>176</v>
      </c>
    </row>
    <row r="70" spans="2:11" ht="13.5" thickBot="1">
      <c r="B70" s="28"/>
      <c r="I70" s="39">
        <f>SUM(I66:I69)</f>
        <v>57378</v>
      </c>
      <c r="J70" s="39">
        <f>SUM(J66:J69)</f>
        <v>-57202</v>
      </c>
      <c r="K70" s="39">
        <f>SUM(K66:K69)</f>
        <v>176</v>
      </c>
    </row>
    <row r="71" spans="2:11" ht="13.5" thickTop="1">
      <c r="B71" s="28"/>
      <c r="I71" s="6"/>
      <c r="J71" s="6"/>
      <c r="K71" s="6"/>
    </row>
    <row r="72" spans="1:3" ht="12.75">
      <c r="A72" s="21" t="s">
        <v>97</v>
      </c>
      <c r="B72" s="18" t="s">
        <v>105</v>
      </c>
      <c r="C72" s="18"/>
    </row>
    <row r="73" spans="1:3" ht="12.75">
      <c r="A73" s="21"/>
      <c r="B73" s="28" t="s">
        <v>221</v>
      </c>
      <c r="C73" s="28"/>
    </row>
    <row r="74" spans="1:3" ht="12.75">
      <c r="A74" s="21"/>
      <c r="B74" s="28"/>
      <c r="C74" s="28"/>
    </row>
    <row r="75" spans="9:11" ht="12.75">
      <c r="I75" s="24" t="s">
        <v>106</v>
      </c>
      <c r="J75" s="24" t="s">
        <v>139</v>
      </c>
      <c r="K75" s="24" t="s">
        <v>38</v>
      </c>
    </row>
    <row r="76" spans="9:11" ht="12.75">
      <c r="I76" s="24" t="s">
        <v>46</v>
      </c>
      <c r="J76" s="24" t="s">
        <v>46</v>
      </c>
      <c r="K76" s="24" t="s">
        <v>46</v>
      </c>
    </row>
    <row r="78" spans="2:11" ht="12.75">
      <c r="B78" t="s">
        <v>107</v>
      </c>
      <c r="I78" s="1">
        <v>5050</v>
      </c>
      <c r="J78" s="1">
        <v>93752</v>
      </c>
      <c r="K78" s="1">
        <f>SUM(I78:J78)</f>
        <v>98802</v>
      </c>
    </row>
    <row r="79" spans="2:11" ht="12.75">
      <c r="B79" t="s">
        <v>108</v>
      </c>
      <c r="I79" s="3">
        <v>1300</v>
      </c>
      <c r="J79" s="3">
        <v>0</v>
      </c>
      <c r="K79" s="3">
        <f>SUM(I79:J79)</f>
        <v>1300</v>
      </c>
    </row>
    <row r="80" spans="9:11" ht="13.5" thickBot="1">
      <c r="I80" s="9">
        <f>SUM(I78:I79)</f>
        <v>6350</v>
      </c>
      <c r="J80" s="9">
        <f>SUM(J78:J79)</f>
        <v>93752</v>
      </c>
      <c r="K80" s="9">
        <f>SUM(K78:K79)</f>
        <v>100102</v>
      </c>
    </row>
    <row r="81" spans="8:10" ht="13.5" thickTop="1">
      <c r="H81" s="6"/>
      <c r="I81" s="6"/>
      <c r="J81" s="6"/>
    </row>
    <row r="82" spans="2:10" ht="12.75">
      <c r="B82" s="23" t="s">
        <v>140</v>
      </c>
      <c r="C82" t="s">
        <v>252</v>
      </c>
      <c r="H82" s="6"/>
      <c r="I82" s="6"/>
      <c r="J82" s="6"/>
    </row>
    <row r="84" spans="1:3" ht="12.75">
      <c r="A84" s="21" t="s">
        <v>98</v>
      </c>
      <c r="B84" s="18" t="s">
        <v>99</v>
      </c>
      <c r="C84" s="18"/>
    </row>
    <row r="85" spans="1:3" ht="12.75">
      <c r="A85" s="21"/>
      <c r="B85" s="18"/>
      <c r="C85" s="18"/>
    </row>
    <row r="86" spans="1:3" ht="12.75">
      <c r="A86" s="21"/>
      <c r="B86" s="18"/>
      <c r="C86" s="18"/>
    </row>
    <row r="87" spans="1:3" ht="12.75">
      <c r="A87" s="21"/>
      <c r="B87" s="18"/>
      <c r="C87" s="18"/>
    </row>
    <row r="88" spans="1:3" ht="12.75">
      <c r="A88" s="21"/>
      <c r="B88" s="18"/>
      <c r="C88" s="18"/>
    </row>
    <row r="89" spans="1:3" ht="12.75">
      <c r="A89" s="21"/>
      <c r="B89" s="18"/>
      <c r="C89" s="18"/>
    </row>
    <row r="90" spans="1:3" ht="12.75">
      <c r="A90" s="21"/>
      <c r="B90" s="18"/>
      <c r="C90" s="18"/>
    </row>
    <row r="91" spans="1:3" ht="12.75">
      <c r="A91" s="21"/>
      <c r="B91" s="18"/>
      <c r="C91" s="18"/>
    </row>
    <row r="92" spans="1:3" ht="12.75">
      <c r="A92" s="21"/>
      <c r="B92" s="28"/>
      <c r="C92" s="18"/>
    </row>
    <row r="93" spans="1:3" ht="12.75">
      <c r="A93" s="21"/>
      <c r="B93" s="18"/>
      <c r="C93" s="18"/>
    </row>
    <row r="94" spans="1:3" ht="12.75">
      <c r="A94" s="21" t="s">
        <v>100</v>
      </c>
      <c r="B94" s="18" t="s">
        <v>101</v>
      </c>
      <c r="C94" s="18"/>
    </row>
    <row r="98" spans="1:3" ht="12.75">
      <c r="A98" s="21" t="s">
        <v>102</v>
      </c>
      <c r="B98" s="18" t="s">
        <v>104</v>
      </c>
      <c r="C98" s="18"/>
    </row>
    <row r="99" spans="1:3" ht="12.75">
      <c r="A99" s="21"/>
      <c r="B99" s="18"/>
      <c r="C99" s="18"/>
    </row>
    <row r="100" spans="1:3" ht="12.75">
      <c r="A100" s="21"/>
      <c r="B100" s="18"/>
      <c r="C100" s="18"/>
    </row>
    <row r="101" spans="1:3" ht="12.75">
      <c r="A101" s="21"/>
      <c r="B101" s="18"/>
      <c r="C101" s="18"/>
    </row>
    <row r="102" spans="1:3" ht="12.75">
      <c r="A102" s="21" t="s">
        <v>103</v>
      </c>
      <c r="B102" s="18" t="s">
        <v>196</v>
      </c>
      <c r="C102" s="18"/>
    </row>
    <row r="103" spans="8:11" ht="12.75">
      <c r="H103" s="68" t="s">
        <v>239</v>
      </c>
      <c r="I103" s="68"/>
      <c r="J103" s="68" t="s">
        <v>241</v>
      </c>
      <c r="K103" s="68"/>
    </row>
    <row r="104" spans="8:11" ht="12.75">
      <c r="H104" s="12" t="s">
        <v>216</v>
      </c>
      <c r="I104" s="12" t="s">
        <v>217</v>
      </c>
      <c r="J104" s="12" t="str">
        <f>+H104</f>
        <v>30.09.04</v>
      </c>
      <c r="K104" s="12" t="str">
        <f>+I104</f>
        <v>30.09.03</v>
      </c>
    </row>
    <row r="105" spans="8:11" ht="12.75">
      <c r="H105" s="24" t="s">
        <v>46</v>
      </c>
      <c r="I105" s="24" t="s">
        <v>46</v>
      </c>
      <c r="J105" s="24" t="s">
        <v>46</v>
      </c>
      <c r="K105" s="24" t="s">
        <v>46</v>
      </c>
    </row>
    <row r="106" spans="2:3" ht="12.75">
      <c r="B106" s="23" t="s">
        <v>162</v>
      </c>
      <c r="C106" t="s">
        <v>235</v>
      </c>
    </row>
    <row r="107" ht="12.75">
      <c r="B107" s="23"/>
    </row>
    <row r="108" spans="3:11" ht="12.75">
      <c r="C108" t="s">
        <v>249</v>
      </c>
      <c r="H108" s="6">
        <f>+'IS'!E38</f>
        <v>2363</v>
      </c>
      <c r="I108" s="6">
        <f>+'IS'!G38</f>
        <v>-2561</v>
      </c>
      <c r="J108" s="1">
        <f>+'IS'!I38</f>
        <v>2363</v>
      </c>
      <c r="K108" s="1">
        <f>+'IS'!K38</f>
        <v>-2561</v>
      </c>
    </row>
    <row r="109" spans="8:11" ht="12.75">
      <c r="H109" s="6"/>
      <c r="I109" s="6"/>
      <c r="J109" s="1"/>
      <c r="K109" s="1"/>
    </row>
    <row r="110" spans="3:10" ht="12.75">
      <c r="C110" t="s">
        <v>233</v>
      </c>
      <c r="H110" s="6"/>
      <c r="I110" s="6"/>
      <c r="J110" s="1"/>
    </row>
    <row r="111" spans="3:11" ht="12.75">
      <c r="C111" s="27" t="s">
        <v>234</v>
      </c>
      <c r="H111" s="1">
        <v>129607</v>
      </c>
      <c r="I111" s="1">
        <v>57378</v>
      </c>
      <c r="J111" s="1">
        <f>+'BS'!G44</f>
        <v>129607</v>
      </c>
      <c r="K111" s="1">
        <v>57378</v>
      </c>
    </row>
    <row r="112" spans="3:11" ht="12.75">
      <c r="C112" s="27"/>
      <c r="H112" s="1"/>
      <c r="I112" s="1"/>
      <c r="J112" s="1"/>
      <c r="K112" s="1"/>
    </row>
    <row r="113" spans="3:11" ht="13.5" thickBot="1">
      <c r="C113" t="s">
        <v>248</v>
      </c>
      <c r="H113" s="64">
        <f>+H108/H111*100</f>
        <v>1.8232039936114564</v>
      </c>
      <c r="I113" s="64">
        <f>+I108/I111*100</f>
        <v>-4.463383178221618</v>
      </c>
      <c r="J113" s="64">
        <f>+J108/J111*100</f>
        <v>1.8232039936114564</v>
      </c>
      <c r="K113" s="64">
        <f>+K108/K111*100</f>
        <v>-4.463383178221618</v>
      </c>
    </row>
    <row r="114" spans="9:10" ht="13.5" thickTop="1">
      <c r="I114" s="1"/>
      <c r="J114" s="1"/>
    </row>
    <row r="115" spans="2:10" ht="12.75">
      <c r="B115" s="23" t="s">
        <v>163</v>
      </c>
      <c r="C115" t="s">
        <v>232</v>
      </c>
      <c r="I115" s="1"/>
      <c r="J115" s="1"/>
    </row>
    <row r="116" spans="2:10" ht="12.75">
      <c r="B116" s="23"/>
      <c r="I116" s="1"/>
      <c r="J116" s="1"/>
    </row>
    <row r="117" spans="3:11" ht="12.75">
      <c r="C117" t="s">
        <v>249</v>
      </c>
      <c r="H117" s="6">
        <f>+H108</f>
        <v>2363</v>
      </c>
      <c r="I117" s="6">
        <f>+I108</f>
        <v>-2561</v>
      </c>
      <c r="J117" s="1">
        <f>+J108</f>
        <v>2363</v>
      </c>
      <c r="K117" s="1">
        <f>+K108</f>
        <v>-2561</v>
      </c>
    </row>
    <row r="118" spans="8:11" ht="12.75">
      <c r="H118" s="6"/>
      <c r="I118" s="6"/>
      <c r="J118" s="1"/>
      <c r="K118" s="1"/>
    </row>
    <row r="119" spans="3:11" ht="12.75">
      <c r="C119" t="s">
        <v>233</v>
      </c>
      <c r="H119" s="57"/>
      <c r="I119" s="58"/>
      <c r="J119" s="58"/>
      <c r="K119" s="59"/>
    </row>
    <row r="120" spans="3:11" ht="12.75">
      <c r="C120" s="27" t="s">
        <v>234</v>
      </c>
      <c r="H120" s="60">
        <v>129607</v>
      </c>
      <c r="I120" s="6">
        <f>+I111</f>
        <v>57378</v>
      </c>
      <c r="J120" s="6">
        <f>+H120</f>
        <v>129607</v>
      </c>
      <c r="K120" s="61">
        <f>+I120</f>
        <v>57378</v>
      </c>
    </row>
    <row r="121" spans="3:11" ht="12.75">
      <c r="C121" t="s">
        <v>233</v>
      </c>
      <c r="H121" s="60"/>
      <c r="I121" s="6"/>
      <c r="J121" s="6"/>
      <c r="K121" s="61"/>
    </row>
    <row r="122" spans="3:11" ht="12.75">
      <c r="C122" s="27" t="s">
        <v>237</v>
      </c>
      <c r="H122" s="60"/>
      <c r="I122" s="6"/>
      <c r="J122" s="6"/>
      <c r="K122" s="61"/>
    </row>
    <row r="123" spans="3:11" ht="12.75">
      <c r="C123" s="27" t="s">
        <v>238</v>
      </c>
      <c r="H123" s="62">
        <v>1043</v>
      </c>
      <c r="I123" s="3">
        <v>0</v>
      </c>
      <c r="J123" s="3">
        <f>+H123</f>
        <v>1043</v>
      </c>
      <c r="K123" s="63">
        <v>0</v>
      </c>
    </row>
    <row r="124" spans="3:11" ht="12.75">
      <c r="C124" t="s">
        <v>233</v>
      </c>
      <c r="H124" s="6"/>
      <c r="I124" s="6"/>
      <c r="J124" s="6"/>
      <c r="K124" s="6"/>
    </row>
    <row r="125" spans="3:11" ht="12.75">
      <c r="C125" s="27" t="s">
        <v>236</v>
      </c>
      <c r="H125" s="3">
        <f>SUM(H119:H123)</f>
        <v>130650</v>
      </c>
      <c r="I125" s="3">
        <f>SUM(I119:I123)</f>
        <v>57378</v>
      </c>
      <c r="J125" s="3">
        <f>SUM(J119:J123)</f>
        <v>130650</v>
      </c>
      <c r="K125" s="3">
        <f>SUM(K119:K123)</f>
        <v>57378</v>
      </c>
    </row>
    <row r="126" spans="3:11" ht="12.75">
      <c r="C126" s="27"/>
      <c r="H126" s="6"/>
      <c r="I126" s="6"/>
      <c r="J126" s="6"/>
      <c r="K126" s="6"/>
    </row>
    <row r="127" spans="3:11" ht="13.5" thickBot="1">
      <c r="C127" t="s">
        <v>247</v>
      </c>
      <c r="H127" s="64">
        <f>+H117/H125*100</f>
        <v>1.8086490623804057</v>
      </c>
      <c r="I127" s="64">
        <f>+I117/I125*100</f>
        <v>-4.463383178221618</v>
      </c>
      <c r="J127" s="64">
        <f>+J117/J125*100</f>
        <v>1.8086490623804057</v>
      </c>
      <c r="K127" s="64">
        <f>+K117/K125*100</f>
        <v>-4.463383178221618</v>
      </c>
    </row>
    <row r="128" ht="13.5" thickTop="1"/>
  </sheetData>
  <mergeCells count="4">
    <mergeCell ref="H31:I31"/>
    <mergeCell ref="J31:K31"/>
    <mergeCell ref="H103:I103"/>
    <mergeCell ref="J103:K103"/>
  </mergeCells>
  <printOptions horizontalCentered="1"/>
  <pageMargins left="0.5" right="0.5" top="0.5" bottom="0.5" header="0.5" footer="0.25"/>
  <pageSetup firstPageNumber="7" useFirstPageNumber="1" horizontalDpi="600" verticalDpi="600" orientation="portrait" paperSize="9" scale="90" r:id="rId2"/>
  <headerFooter alignWithMargins="0">
    <oddFooter>&amp;C&amp;P</oddFooter>
  </headerFooter>
  <rowBreaks count="2" manualBreakCount="2">
    <brk id="55" max="10" man="1"/>
    <brk id="101"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B840HAX</cp:lastModifiedBy>
  <cp:lastPrinted>2004-11-30T01:42:43Z</cp:lastPrinted>
  <dcterms:created xsi:type="dcterms:W3CDTF">2002-10-22T09:07:41Z</dcterms:created>
  <dcterms:modified xsi:type="dcterms:W3CDTF">2004-11-30T08:31:33Z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462346687</vt:i4>
  </property>
  <property fmtid="{D5CDD505-2E9C-101B-9397-08002B2CF9AE}" pid="3" name="_EmailSubject">
    <vt:lpwstr>Re: CIHB-1st Qtr Results PE30/09/04</vt:lpwstr>
  </property>
  <property fmtid="{D5CDD505-2E9C-101B-9397-08002B2CF9AE}" pid="4" name="_AuthorEmail">
    <vt:lpwstr>chawpy@po.jaring.my</vt:lpwstr>
  </property>
  <property fmtid="{D5CDD505-2E9C-101B-9397-08002B2CF9AE}" pid="5" name="_AuthorEmailDisplayName">
    <vt:lpwstr>C.I. Holdings Bhd</vt:lpwstr>
  </property>
  <property fmtid="{D5CDD505-2E9C-101B-9397-08002B2CF9AE}" pid="6" name="_ReviewingToolsShownOnce">
    <vt:lpwstr/>
  </property>
</Properties>
</file>